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775"/>
  </bookViews>
  <sheets>
    <sheet name="初中各学科得分汇总表" sheetId="1" r:id="rId1"/>
  </sheets>
  <definedNames>
    <definedName name="_xlnm._FilterDatabase" localSheetId="0" hidden="1">初中各学科得分汇总表!$A$4:$O$131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<sst xmlns="http://schemas.openxmlformats.org/spreadsheetml/2006/main" count="628" uniqueCount="213">
  <si>
    <t>龙岩市2025年初中组教师教学大赛拟获奖名单</t>
  </si>
  <si>
    <t>序号</t>
  </si>
  <si>
    <t>姓名</t>
  </si>
  <si>
    <t>学校</t>
  </si>
  <si>
    <t>性别</t>
  </si>
  <si>
    <t>参赛学段、学科</t>
  </si>
  <si>
    <t>评课</t>
  </si>
  <si>
    <t>课程教学问答</t>
  </si>
  <si>
    <t>片段教学</t>
  </si>
  <si>
    <t>①+②+③小计</t>
  </si>
  <si>
    <t>名次</t>
  </si>
  <si>
    <t>拟获奖</t>
  </si>
  <si>
    <t>抽签</t>
  </si>
  <si>
    <t>得分</t>
  </si>
  <si>
    <t>①折算分35%</t>
  </si>
  <si>
    <t>②折算分20%</t>
  </si>
  <si>
    <t>③折算分45%</t>
  </si>
  <si>
    <t>池苏</t>
  </si>
  <si>
    <t>龙岩市第一中学锦山学校</t>
  </si>
  <si>
    <t>女</t>
  </si>
  <si>
    <t>初中语文</t>
  </si>
  <si>
    <t>一等奖</t>
  </si>
  <si>
    <t>徐薇</t>
  </si>
  <si>
    <t>王素萍</t>
  </si>
  <si>
    <t>武平三中</t>
  </si>
  <si>
    <t>吕正梅</t>
  </si>
  <si>
    <t>龙岩市实验学校</t>
  </si>
  <si>
    <t>二等奖</t>
  </si>
  <si>
    <t>罗荣华</t>
  </si>
  <si>
    <t>连城一中莲北校区</t>
  </si>
  <si>
    <t>黄婧苹</t>
  </si>
  <si>
    <t>紫金山实验学校</t>
  </si>
  <si>
    <t>江田英</t>
  </si>
  <si>
    <t>永定区第二初级中学</t>
  </si>
  <si>
    <t>张舒娴</t>
  </si>
  <si>
    <t>漳平三中</t>
  </si>
  <si>
    <t>蓝祖平</t>
  </si>
  <si>
    <t>上杭县第四中学</t>
  </si>
  <si>
    <t>三等奖</t>
  </si>
  <si>
    <t>戴淑惠</t>
  </si>
  <si>
    <t>漳平二中</t>
  </si>
  <si>
    <t>饶梦琪</t>
  </si>
  <si>
    <t>龙岩市第九中学</t>
  </si>
  <si>
    <t>陈雪忱</t>
  </si>
  <si>
    <t>永定区高陂第二初级中学</t>
  </si>
  <si>
    <t>林琦菲</t>
  </si>
  <si>
    <t>武平实验中学</t>
  </si>
  <si>
    <t>傅秀珍</t>
  </si>
  <si>
    <t>龙岩市第七中学</t>
  </si>
  <si>
    <t>罗辉霞</t>
  </si>
  <si>
    <t>连城县第二中学</t>
  </si>
  <si>
    <t>李艳华</t>
  </si>
  <si>
    <t>肖越</t>
  </si>
  <si>
    <t>福建省长汀县第三中学</t>
  </si>
  <si>
    <t>黄华华</t>
  </si>
  <si>
    <t>福建省长汀一中新城学校</t>
  </si>
  <si>
    <t>李雯倩</t>
  </si>
  <si>
    <t>上杭县第三中学</t>
  </si>
  <si>
    <t>黄倩倩</t>
  </si>
  <si>
    <t>吴情丹</t>
  </si>
  <si>
    <t>连城县文新中学</t>
  </si>
  <si>
    <t>初中数学</t>
  </si>
  <si>
    <t>魏洁</t>
  </si>
  <si>
    <t>张筱姝</t>
  </si>
  <si>
    <t>上杭第五中学</t>
  </si>
  <si>
    <t>杨静婷</t>
  </si>
  <si>
    <t>福建省长汀县第四中学</t>
  </si>
  <si>
    <t>谢晓玲</t>
  </si>
  <si>
    <t>沈珊丽</t>
  </si>
  <si>
    <t>赖增华</t>
  </si>
  <si>
    <t>男</t>
  </si>
  <si>
    <t>童海英</t>
  </si>
  <si>
    <t>连城县冠豸中学</t>
  </si>
  <si>
    <t>何来发</t>
  </si>
  <si>
    <t>象洞中学</t>
  </si>
  <si>
    <t>林晨晖</t>
  </si>
  <si>
    <t>龙岩莲东中学</t>
  </si>
  <si>
    <t>潘文芳</t>
  </si>
  <si>
    <t>崇文校区</t>
  </si>
  <si>
    <t>李永荣</t>
  </si>
  <si>
    <t>上杭县通贤中学</t>
  </si>
  <si>
    <t>廖秋琦</t>
  </si>
  <si>
    <t>陈盈盈</t>
  </si>
  <si>
    <t>苏文馨</t>
  </si>
  <si>
    <t>永定区西溪学校</t>
  </si>
  <si>
    <t>刘思颖</t>
  </si>
  <si>
    <t>郑惠琴</t>
  </si>
  <si>
    <t>林小平</t>
  </si>
  <si>
    <t>龙岩初级中学</t>
  </si>
  <si>
    <t>张慧平</t>
  </si>
  <si>
    <t>初中英语</t>
  </si>
  <si>
    <t>林坤英</t>
  </si>
  <si>
    <t>李 兰</t>
  </si>
  <si>
    <t>林秋娴</t>
  </si>
  <si>
    <t>永定区培丰中学</t>
  </si>
  <si>
    <t>张柳</t>
  </si>
  <si>
    <t>邹福生</t>
  </si>
  <si>
    <t>连城县第二中学分校</t>
  </si>
  <si>
    <t>李宇婷</t>
  </si>
  <si>
    <t>吴厦琳</t>
  </si>
  <si>
    <t>上杭县南阳中学</t>
  </si>
  <si>
    <t>林瑞霞</t>
  </si>
  <si>
    <t>江薇</t>
  </si>
  <si>
    <t>赖欢欢</t>
  </si>
  <si>
    <t>永定区第三初级中学</t>
  </si>
  <si>
    <t>邱晓芸</t>
  </si>
  <si>
    <t>崇德校区</t>
  </si>
  <si>
    <t>叶琼</t>
  </si>
  <si>
    <t>龙岩二中初中部</t>
  </si>
  <si>
    <t>俞赛平</t>
  </si>
  <si>
    <t>林娟娟</t>
  </si>
  <si>
    <t>龙岩市第五中学</t>
  </si>
  <si>
    <t>杨丹</t>
  </si>
  <si>
    <t>赖娟英</t>
  </si>
  <si>
    <t>龙岩初级中学北城校区</t>
  </si>
  <si>
    <t>刘铭燕</t>
  </si>
  <si>
    <t>龙岩二中东山校区</t>
  </si>
  <si>
    <t>张喆</t>
  </si>
  <si>
    <t>陈榕华</t>
  </si>
  <si>
    <t>漳平双洋中学</t>
  </si>
  <si>
    <t>张文丽</t>
  </si>
  <si>
    <t>江艳</t>
  </si>
  <si>
    <t>张恩明</t>
  </si>
  <si>
    <t>林龙</t>
  </si>
  <si>
    <t>吴秋筱</t>
  </si>
  <si>
    <t>福建省长汀一中祥鸿学校</t>
  </si>
  <si>
    <t>朱香红</t>
  </si>
  <si>
    <t>初中物理</t>
  </si>
  <si>
    <t>蔡秋凤</t>
  </si>
  <si>
    <t>罗小琴</t>
  </si>
  <si>
    <t>何梦英</t>
  </si>
  <si>
    <t>王小冬</t>
  </si>
  <si>
    <t>福建省长汀县第二中学</t>
  </si>
  <si>
    <t>陈小伟</t>
  </si>
  <si>
    <t>陈其仙</t>
  </si>
  <si>
    <t>魏燕辉</t>
  </si>
  <si>
    <t>范小利</t>
  </si>
  <si>
    <t>永定区陈东学校</t>
  </si>
  <si>
    <t>陈期煜</t>
  </si>
  <si>
    <t>张梦昕</t>
  </si>
  <si>
    <t>初中化学</t>
  </si>
  <si>
    <t>傅晓英</t>
  </si>
  <si>
    <t>何闯</t>
  </si>
  <si>
    <t>廖木林</t>
  </si>
  <si>
    <t>兰华英</t>
  </si>
  <si>
    <t>钟秋萍</t>
  </si>
  <si>
    <t>练美秀</t>
  </si>
  <si>
    <t>潘花</t>
  </si>
  <si>
    <t>黄丽荣</t>
  </si>
  <si>
    <t>上杭县龙田中学</t>
  </si>
  <si>
    <t>项运玉</t>
  </si>
  <si>
    <t>龙岩龙钢学校</t>
  </si>
  <si>
    <t>张力文</t>
  </si>
  <si>
    <t>龙岩市高级中学</t>
  </si>
  <si>
    <t>张菲</t>
  </si>
  <si>
    <t>初中生物</t>
  </si>
  <si>
    <t>谢香芹</t>
  </si>
  <si>
    <t>黄新英</t>
  </si>
  <si>
    <t>连城县第三中学</t>
  </si>
  <si>
    <t>林三秀</t>
  </si>
  <si>
    <t>实验中学</t>
  </si>
  <si>
    <t>彭方仪</t>
  </si>
  <si>
    <t>福建省长汀县水口初级中学</t>
  </si>
  <si>
    <t>廖丽颖</t>
  </si>
  <si>
    <t>永定区湖坑中学</t>
  </si>
  <si>
    <t>张连娣</t>
  </si>
  <si>
    <t>上杭县第五中学</t>
  </si>
  <si>
    <t>罗宇芳</t>
  </si>
  <si>
    <t>董海丽</t>
  </si>
  <si>
    <t>陈宝玲</t>
  </si>
  <si>
    <t>刘燕平</t>
  </si>
  <si>
    <t>缺考</t>
  </si>
  <si>
    <t>黄桂芳</t>
  </si>
  <si>
    <t>永定区坎市中学</t>
  </si>
  <si>
    <t>初中道德与法治</t>
  </si>
  <si>
    <t>张沁颖</t>
  </si>
  <si>
    <t>福建省长汀县新桥中学</t>
  </si>
  <si>
    <t>罗阳</t>
  </si>
  <si>
    <t>林霁妍</t>
  </si>
  <si>
    <t>赖冬珍</t>
  </si>
  <si>
    <t>钟建英</t>
  </si>
  <si>
    <t>十方中学</t>
  </si>
  <si>
    <t>曹美红</t>
  </si>
  <si>
    <t>唐燕燕</t>
  </si>
  <si>
    <t>刘娴</t>
  </si>
  <si>
    <t>范海连</t>
  </si>
  <si>
    <t>欧旭强</t>
  </si>
  <si>
    <t>龙岩学院附属中学</t>
  </si>
  <si>
    <t>初中历史</t>
  </si>
  <si>
    <t>胡小梅</t>
  </si>
  <si>
    <t>张瑶熠</t>
  </si>
  <si>
    <t>陈若盈</t>
  </si>
  <si>
    <t>龙小涛</t>
  </si>
  <si>
    <t>邓城菊</t>
  </si>
  <si>
    <t>兰桂花</t>
  </si>
  <si>
    <t>江晓鹏</t>
  </si>
  <si>
    <t>杨燕</t>
  </si>
  <si>
    <t>廖志君</t>
  </si>
  <si>
    <t>陈芳玲</t>
  </si>
  <si>
    <t>高醒</t>
  </si>
  <si>
    <t>汤小娟</t>
  </si>
  <si>
    <t>陈静</t>
  </si>
  <si>
    <t>沈惠琳</t>
  </si>
  <si>
    <t>初中地理</t>
  </si>
  <si>
    <t>石秀连</t>
  </si>
  <si>
    <t>上杭第三中学</t>
  </si>
  <si>
    <t>刘树连</t>
  </si>
  <si>
    <t>沈阿冬</t>
  </si>
  <si>
    <t>黄胜银</t>
  </si>
  <si>
    <t>简晓锾</t>
  </si>
  <si>
    <t>龙岩市第四中学</t>
  </si>
  <si>
    <t>林晶</t>
  </si>
  <si>
    <t>吴丽婷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</si>
</sst>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6">
    <font>
      <sz val="12"/>
      <name val="宋体"/>
      <charset val="134"/>
    </font>
    <font>
      <b/>
      <sz val="25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2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readingOrder="1"/>
    </xf>
    <xf numFmtId="0" fontId="5" fillId="2" borderId="1" xfId="22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5" fillId="2" borderId="1" xfId="23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31"/>
  <sheetViews>
    <sheetView tabSelected="1" zoomScale="86" zoomScaleNormal="86" workbookViewId="0">
      <selection activeCell="A1" sqref="A1:P1"/>
    </sheetView>
  </sheetViews>
  <sheetFormatPr defaultColWidth="9" defaultRowHeight="14.25"/>
  <cols>
    <col min="1" max="1" width="5.375" style="2" customWidth="1"/>
    <col min="2" max="2" width="7.375" style="2" customWidth="1"/>
    <col min="3" max="3" width="24.875" style="2" customWidth="1"/>
    <col min="4" max="4" width="4.625" style="2" customWidth="1"/>
    <col min="5" max="5" width="14.625" style="2" customWidth="1"/>
    <col min="6" max="6" width="6.625" style="2" customWidth="1"/>
    <col min="7" max="7" width="8.375" style="2" customWidth="1"/>
    <col min="8" max="8" width="13.125" style="2" customWidth="1"/>
    <col min="9" max="9" width="8.375" style="2" customWidth="1"/>
    <col min="10" max="10" width="13.125" style="2" customWidth="1"/>
    <col min="11" max="11" width="5.375" style="2" customWidth="1"/>
    <col min="12" max="12" width="8.375" style="2" customWidth="1"/>
    <col min="13" max="13" width="13.125" style="2" customWidth="1"/>
    <col min="14" max="14" width="11.625" style="2" customWidth="1"/>
    <col min="15" max="15" width="6.625" style="2" customWidth="1"/>
    <col min="16" max="16" width="7.375" style="2" customWidth="1"/>
    <col min="17" max="16384" width="9" style="2"/>
  </cols>
  <sheetData>
    <row r="1" ht="54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28" customHeight="1" spans="1:16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/>
      <c r="H2" s="8"/>
      <c r="I2" s="8" t="s">
        <v>7</v>
      </c>
      <c r="J2" s="8"/>
      <c r="K2" s="8" t="s">
        <v>8</v>
      </c>
      <c r="L2" s="8"/>
      <c r="M2" s="8"/>
      <c r="N2" s="8" t="s">
        <v>9</v>
      </c>
      <c r="O2" s="8" t="s">
        <v>10</v>
      </c>
      <c r="P2" s="5" t="s">
        <v>11</v>
      </c>
    </row>
    <row r="3" s="1" customFormat="1" ht="26" customHeight="1" spans="1:16">
      <c r="A3" s="5"/>
      <c r="B3" s="9"/>
      <c r="C3" s="10"/>
      <c r="D3" s="10"/>
      <c r="E3" s="10"/>
      <c r="F3" s="8"/>
      <c r="G3" s="8"/>
      <c r="H3" s="8"/>
      <c r="I3" s="8"/>
      <c r="J3" s="8"/>
      <c r="K3" s="8"/>
      <c r="L3" s="8"/>
      <c r="M3" s="8"/>
      <c r="N3" s="8"/>
      <c r="O3" s="8"/>
      <c r="P3" s="5"/>
    </row>
    <row r="4" s="1" customFormat="1" ht="30" customHeight="1" spans="1:16">
      <c r="A4" s="5"/>
      <c r="B4" s="11"/>
      <c r="C4" s="12"/>
      <c r="D4" s="12"/>
      <c r="E4" s="12"/>
      <c r="F4" s="8" t="s">
        <v>12</v>
      </c>
      <c r="G4" s="8" t="s">
        <v>13</v>
      </c>
      <c r="H4" s="13" t="s">
        <v>14</v>
      </c>
      <c r="I4" s="8" t="s">
        <v>13</v>
      </c>
      <c r="J4" s="13" t="s">
        <v>15</v>
      </c>
      <c r="K4" s="13" t="s">
        <v>12</v>
      </c>
      <c r="L4" s="8" t="s">
        <v>13</v>
      </c>
      <c r="M4" s="13" t="s">
        <v>16</v>
      </c>
      <c r="N4" s="8"/>
      <c r="O4" s="8"/>
      <c r="P4" s="5"/>
    </row>
    <row r="5" ht="33" customHeight="1" spans="1:16">
      <c r="A5" s="14">
        <v>12</v>
      </c>
      <c r="B5" s="14" t="s">
        <v>17</v>
      </c>
      <c r="C5" s="14" t="s">
        <v>18</v>
      </c>
      <c r="D5" s="14" t="s">
        <v>19</v>
      </c>
      <c r="E5" s="15" t="s">
        <v>20</v>
      </c>
      <c r="F5" s="16">
        <v>10</v>
      </c>
      <c r="G5" s="16">
        <v>91.25</v>
      </c>
      <c r="H5" s="17">
        <f t="shared" ref="H5:H68" si="0">G5*0.35</f>
        <v>31.9375</v>
      </c>
      <c r="I5" s="16">
        <v>88.25</v>
      </c>
      <c r="J5" s="16">
        <f t="shared" ref="J5:J68" si="1">I5*0.2</f>
        <v>17.65</v>
      </c>
      <c r="K5" s="16">
        <v>6</v>
      </c>
      <c r="L5" s="16">
        <v>92</v>
      </c>
      <c r="M5" s="17">
        <f t="shared" ref="M5:M68" si="2">L5*0.45</f>
        <v>41.4</v>
      </c>
      <c r="N5" s="17">
        <f>SUM(H5,J5,M5)</f>
        <v>90.9875</v>
      </c>
      <c r="O5" s="16">
        <v>1</v>
      </c>
      <c r="P5" s="16" t="s">
        <v>21</v>
      </c>
    </row>
    <row r="6" ht="33" customHeight="1" spans="1:16">
      <c r="A6" s="14">
        <v>13</v>
      </c>
      <c r="B6" s="14" t="s">
        <v>22</v>
      </c>
      <c r="C6" s="14" t="s">
        <v>18</v>
      </c>
      <c r="D6" s="14" t="s">
        <v>19</v>
      </c>
      <c r="E6" s="15" t="s">
        <v>20</v>
      </c>
      <c r="F6" s="16">
        <v>12</v>
      </c>
      <c r="G6" s="16">
        <v>87</v>
      </c>
      <c r="H6" s="17">
        <f t="shared" si="0"/>
        <v>30.45</v>
      </c>
      <c r="I6" s="16">
        <v>87</v>
      </c>
      <c r="J6" s="16">
        <f t="shared" si="1"/>
        <v>17.4</v>
      </c>
      <c r="K6" s="16">
        <v>4</v>
      </c>
      <c r="L6" s="16">
        <v>89</v>
      </c>
      <c r="M6" s="17">
        <f t="shared" si="2"/>
        <v>40.05</v>
      </c>
      <c r="N6" s="17">
        <f>SUM(H6,J6,M6)</f>
        <v>87.9</v>
      </c>
      <c r="O6" s="16">
        <v>2</v>
      </c>
      <c r="P6" s="16" t="s">
        <v>21</v>
      </c>
    </row>
    <row r="7" ht="33" customHeight="1" spans="1:16">
      <c r="A7" s="14">
        <v>19</v>
      </c>
      <c r="B7" s="15" t="s">
        <v>23</v>
      </c>
      <c r="C7" s="15" t="s">
        <v>24</v>
      </c>
      <c r="D7" s="15" t="s">
        <v>19</v>
      </c>
      <c r="E7" s="15" t="s">
        <v>20</v>
      </c>
      <c r="F7" s="16">
        <v>13</v>
      </c>
      <c r="G7" s="16">
        <v>88.75</v>
      </c>
      <c r="H7" s="17">
        <f t="shared" si="0"/>
        <v>31.0625</v>
      </c>
      <c r="I7" s="16">
        <v>89.75</v>
      </c>
      <c r="J7" s="16">
        <f t="shared" si="1"/>
        <v>17.95</v>
      </c>
      <c r="K7" s="16">
        <v>10</v>
      </c>
      <c r="L7" s="16">
        <v>86</v>
      </c>
      <c r="M7" s="17">
        <f t="shared" si="2"/>
        <v>38.7</v>
      </c>
      <c r="N7" s="17">
        <f>SUM(H7,J7,M7)</f>
        <v>87.7125</v>
      </c>
      <c r="O7" s="16">
        <v>3</v>
      </c>
      <c r="P7" s="16" t="s">
        <v>21</v>
      </c>
    </row>
    <row r="8" ht="33" customHeight="1" spans="1:16">
      <c r="A8" s="14">
        <v>11</v>
      </c>
      <c r="B8" s="18" t="s">
        <v>25</v>
      </c>
      <c r="C8" s="18" t="s">
        <v>26</v>
      </c>
      <c r="D8" s="18" t="s">
        <v>19</v>
      </c>
      <c r="E8" s="15" t="s">
        <v>20</v>
      </c>
      <c r="F8" s="16">
        <v>8</v>
      </c>
      <c r="G8" s="16">
        <v>88.75</v>
      </c>
      <c r="H8" s="17">
        <f t="shared" si="0"/>
        <v>31.0625</v>
      </c>
      <c r="I8" s="16">
        <v>82.75</v>
      </c>
      <c r="J8" s="16">
        <f t="shared" si="1"/>
        <v>16.55</v>
      </c>
      <c r="K8" s="16">
        <v>8</v>
      </c>
      <c r="L8" s="16">
        <v>87.75</v>
      </c>
      <c r="M8" s="17">
        <f t="shared" si="2"/>
        <v>39.4875</v>
      </c>
      <c r="N8" s="17">
        <v>87.101</v>
      </c>
      <c r="O8" s="16">
        <v>4</v>
      </c>
      <c r="P8" s="16" t="s">
        <v>27</v>
      </c>
    </row>
    <row r="9" ht="33" customHeight="1" spans="1:16">
      <c r="A9" s="14">
        <v>5</v>
      </c>
      <c r="B9" s="19" t="s">
        <v>28</v>
      </c>
      <c r="C9" s="19" t="s">
        <v>29</v>
      </c>
      <c r="D9" s="19" t="s">
        <v>19</v>
      </c>
      <c r="E9" s="19" t="s">
        <v>20</v>
      </c>
      <c r="F9" s="16">
        <v>14</v>
      </c>
      <c r="G9" s="16">
        <v>84.75</v>
      </c>
      <c r="H9" s="17">
        <f t="shared" si="0"/>
        <v>29.6625</v>
      </c>
      <c r="I9" s="16">
        <v>86.25</v>
      </c>
      <c r="J9" s="16">
        <f t="shared" si="1"/>
        <v>17.25</v>
      </c>
      <c r="K9" s="16">
        <v>11</v>
      </c>
      <c r="L9" s="16">
        <v>85.25</v>
      </c>
      <c r="M9" s="17">
        <f t="shared" si="2"/>
        <v>38.3625</v>
      </c>
      <c r="N9" s="17">
        <v>85.276</v>
      </c>
      <c r="O9" s="16">
        <v>5</v>
      </c>
      <c r="P9" s="16" t="s">
        <v>27</v>
      </c>
    </row>
    <row r="10" ht="33" customHeight="1" spans="1:16">
      <c r="A10" s="14">
        <v>18</v>
      </c>
      <c r="B10" s="15" t="s">
        <v>30</v>
      </c>
      <c r="C10" s="15" t="s">
        <v>31</v>
      </c>
      <c r="D10" s="15" t="s">
        <v>19</v>
      </c>
      <c r="E10" s="15" t="s">
        <v>20</v>
      </c>
      <c r="F10" s="16">
        <v>1</v>
      </c>
      <c r="G10" s="16">
        <v>84.25</v>
      </c>
      <c r="H10" s="17">
        <f t="shared" si="0"/>
        <v>29.4875</v>
      </c>
      <c r="I10" s="16">
        <v>83</v>
      </c>
      <c r="J10" s="16">
        <f t="shared" si="1"/>
        <v>16.6</v>
      </c>
      <c r="K10" s="16">
        <v>16</v>
      </c>
      <c r="L10" s="16">
        <v>85.667</v>
      </c>
      <c r="M10" s="17">
        <f t="shared" si="2"/>
        <v>38.55015</v>
      </c>
      <c r="N10" s="17">
        <f>SUM(H10,J10,M10)</f>
        <v>84.63765</v>
      </c>
      <c r="O10" s="16">
        <v>6</v>
      </c>
      <c r="P10" s="16" t="s">
        <v>27</v>
      </c>
    </row>
    <row r="11" ht="33" customHeight="1" spans="1:16">
      <c r="A11" s="14">
        <v>2</v>
      </c>
      <c r="B11" s="14" t="s">
        <v>32</v>
      </c>
      <c r="C11" s="14" t="s">
        <v>33</v>
      </c>
      <c r="D11" s="14" t="s">
        <v>19</v>
      </c>
      <c r="E11" s="15" t="s">
        <v>20</v>
      </c>
      <c r="F11" s="16">
        <v>15</v>
      </c>
      <c r="G11" s="16">
        <v>85.75</v>
      </c>
      <c r="H11" s="17">
        <f t="shared" si="0"/>
        <v>30.0125</v>
      </c>
      <c r="I11" s="16">
        <v>84</v>
      </c>
      <c r="J11" s="16">
        <f t="shared" si="1"/>
        <v>16.8</v>
      </c>
      <c r="K11" s="16">
        <v>2</v>
      </c>
      <c r="L11" s="16">
        <v>83.667</v>
      </c>
      <c r="M11" s="17">
        <f t="shared" si="2"/>
        <v>37.65015</v>
      </c>
      <c r="N11" s="17">
        <f>SUM(H11,J11,M11)</f>
        <v>84.46265</v>
      </c>
      <c r="O11" s="16">
        <v>7</v>
      </c>
      <c r="P11" s="16" t="s">
        <v>27</v>
      </c>
    </row>
    <row r="12" s="2" customFormat="1" ht="33" customHeight="1" spans="1:16">
      <c r="A12" s="14">
        <v>9</v>
      </c>
      <c r="B12" s="20" t="s">
        <v>34</v>
      </c>
      <c r="C12" s="20" t="s">
        <v>35</v>
      </c>
      <c r="D12" s="21" t="s">
        <v>19</v>
      </c>
      <c r="E12" s="21" t="s">
        <v>20</v>
      </c>
      <c r="F12" s="16">
        <v>3</v>
      </c>
      <c r="G12" s="16">
        <v>84.25</v>
      </c>
      <c r="H12" s="17">
        <f t="shared" si="0"/>
        <v>29.4875</v>
      </c>
      <c r="I12" s="16">
        <v>79</v>
      </c>
      <c r="J12" s="16">
        <f t="shared" si="1"/>
        <v>15.8</v>
      </c>
      <c r="K12" s="16">
        <v>3</v>
      </c>
      <c r="L12" s="16">
        <v>86.75</v>
      </c>
      <c r="M12" s="17">
        <f t="shared" si="2"/>
        <v>39.0375</v>
      </c>
      <c r="N12" s="17">
        <v>84.326</v>
      </c>
      <c r="O12" s="16">
        <v>8</v>
      </c>
      <c r="P12" s="16" t="s">
        <v>27</v>
      </c>
    </row>
    <row r="13" ht="33" customHeight="1" spans="1:16">
      <c r="A13" s="14">
        <v>7</v>
      </c>
      <c r="B13" s="15" t="s">
        <v>36</v>
      </c>
      <c r="C13" s="15" t="s">
        <v>37</v>
      </c>
      <c r="D13" s="15" t="s">
        <v>19</v>
      </c>
      <c r="E13" s="15" t="s">
        <v>20</v>
      </c>
      <c r="F13" s="16">
        <v>6</v>
      </c>
      <c r="G13" s="16">
        <v>83</v>
      </c>
      <c r="H13" s="17">
        <f t="shared" si="0"/>
        <v>29.05</v>
      </c>
      <c r="I13" s="16">
        <v>87.5</v>
      </c>
      <c r="J13" s="16">
        <f t="shared" si="1"/>
        <v>17.5</v>
      </c>
      <c r="K13" s="16">
        <v>14</v>
      </c>
      <c r="L13" s="16">
        <v>83.25</v>
      </c>
      <c r="M13" s="17">
        <f t="shared" si="2"/>
        <v>37.4625</v>
      </c>
      <c r="N13" s="17">
        <f t="shared" ref="N13:N26" si="3">SUM(H13,J13,M13)</f>
        <v>84.0125</v>
      </c>
      <c r="O13" s="16">
        <v>9</v>
      </c>
      <c r="P13" s="16" t="s">
        <v>38</v>
      </c>
    </row>
    <row r="14" ht="33" customHeight="1" spans="1:16">
      <c r="A14" s="14">
        <v>10</v>
      </c>
      <c r="B14" s="20" t="s">
        <v>39</v>
      </c>
      <c r="C14" s="20" t="s">
        <v>40</v>
      </c>
      <c r="D14" s="21" t="s">
        <v>19</v>
      </c>
      <c r="E14" s="21" t="s">
        <v>20</v>
      </c>
      <c r="F14" s="16">
        <v>2</v>
      </c>
      <c r="G14" s="16">
        <v>83.75</v>
      </c>
      <c r="H14" s="17">
        <f t="shared" si="0"/>
        <v>29.3125</v>
      </c>
      <c r="I14" s="16">
        <v>79.75</v>
      </c>
      <c r="J14" s="16">
        <f t="shared" si="1"/>
        <v>15.95</v>
      </c>
      <c r="K14" s="16">
        <v>17</v>
      </c>
      <c r="L14" s="16">
        <v>84.5</v>
      </c>
      <c r="M14" s="17">
        <f t="shared" si="2"/>
        <v>38.025</v>
      </c>
      <c r="N14" s="17">
        <f t="shared" si="3"/>
        <v>83.2875</v>
      </c>
      <c r="O14" s="16">
        <v>10</v>
      </c>
      <c r="P14" s="16" t="s">
        <v>38</v>
      </c>
    </row>
    <row r="15" ht="33" customHeight="1" spans="1:16">
      <c r="A15" s="14">
        <v>15</v>
      </c>
      <c r="B15" s="14" t="s">
        <v>41</v>
      </c>
      <c r="C15" s="14" t="s">
        <v>42</v>
      </c>
      <c r="D15" s="14" t="s">
        <v>19</v>
      </c>
      <c r="E15" s="15" t="s">
        <v>20</v>
      </c>
      <c r="F15" s="16">
        <v>5</v>
      </c>
      <c r="G15" s="16">
        <v>81.25</v>
      </c>
      <c r="H15" s="17">
        <f t="shared" si="0"/>
        <v>28.4375</v>
      </c>
      <c r="I15" s="16">
        <v>86</v>
      </c>
      <c r="J15" s="16">
        <f t="shared" si="1"/>
        <v>17.2</v>
      </c>
      <c r="K15" s="16">
        <v>5</v>
      </c>
      <c r="L15" s="16">
        <v>83</v>
      </c>
      <c r="M15" s="17">
        <f t="shared" si="2"/>
        <v>37.35</v>
      </c>
      <c r="N15" s="17">
        <f t="shared" si="3"/>
        <v>82.9875</v>
      </c>
      <c r="O15" s="16">
        <v>11</v>
      </c>
      <c r="P15" s="16" t="s">
        <v>38</v>
      </c>
    </row>
    <row r="16" ht="33" customHeight="1" spans="1:16">
      <c r="A16" s="14">
        <v>1</v>
      </c>
      <c r="B16" s="14" t="s">
        <v>43</v>
      </c>
      <c r="C16" s="14" t="s">
        <v>44</v>
      </c>
      <c r="D16" s="14" t="s">
        <v>19</v>
      </c>
      <c r="E16" s="15" t="s">
        <v>20</v>
      </c>
      <c r="F16" s="16">
        <v>11</v>
      </c>
      <c r="G16" s="16">
        <v>79.5</v>
      </c>
      <c r="H16" s="17">
        <f t="shared" si="0"/>
        <v>27.825</v>
      </c>
      <c r="I16" s="16">
        <v>84.5</v>
      </c>
      <c r="J16" s="16">
        <f t="shared" si="1"/>
        <v>16.9</v>
      </c>
      <c r="K16" s="16">
        <v>1</v>
      </c>
      <c r="L16" s="16">
        <v>85</v>
      </c>
      <c r="M16" s="17">
        <f t="shared" si="2"/>
        <v>38.25</v>
      </c>
      <c r="N16" s="17">
        <f t="shared" si="3"/>
        <v>82.975</v>
      </c>
      <c r="O16" s="16">
        <v>12</v>
      </c>
      <c r="P16" s="16" t="s">
        <v>38</v>
      </c>
    </row>
    <row r="17" ht="33" customHeight="1" spans="1:16">
      <c r="A17" s="14">
        <v>20</v>
      </c>
      <c r="B17" s="15" t="s">
        <v>45</v>
      </c>
      <c r="C17" s="15" t="s">
        <v>46</v>
      </c>
      <c r="D17" s="15" t="s">
        <v>19</v>
      </c>
      <c r="E17" s="15" t="s">
        <v>20</v>
      </c>
      <c r="F17" s="16">
        <v>7</v>
      </c>
      <c r="G17" s="16">
        <v>79.5</v>
      </c>
      <c r="H17" s="17">
        <f t="shared" si="0"/>
        <v>27.825</v>
      </c>
      <c r="I17" s="16">
        <v>83.75</v>
      </c>
      <c r="J17" s="16">
        <f t="shared" si="1"/>
        <v>16.75</v>
      </c>
      <c r="K17" s="16">
        <v>18</v>
      </c>
      <c r="L17" s="16">
        <v>84.5</v>
      </c>
      <c r="M17" s="17">
        <f t="shared" si="2"/>
        <v>38.025</v>
      </c>
      <c r="N17" s="17">
        <f t="shared" si="3"/>
        <v>82.6</v>
      </c>
      <c r="O17" s="16">
        <v>13</v>
      </c>
      <c r="P17" s="16" t="s">
        <v>38</v>
      </c>
    </row>
    <row r="18" ht="33" customHeight="1" spans="1:16">
      <c r="A18" s="14">
        <v>16</v>
      </c>
      <c r="B18" s="14" t="s">
        <v>47</v>
      </c>
      <c r="C18" s="15" t="s">
        <v>48</v>
      </c>
      <c r="D18" s="14" t="s">
        <v>19</v>
      </c>
      <c r="E18" s="15" t="s">
        <v>20</v>
      </c>
      <c r="F18" s="16">
        <v>18</v>
      </c>
      <c r="G18" s="16">
        <v>80.75</v>
      </c>
      <c r="H18" s="17">
        <f t="shared" si="0"/>
        <v>28.2625</v>
      </c>
      <c r="I18" s="16">
        <v>83</v>
      </c>
      <c r="J18" s="16">
        <f t="shared" si="1"/>
        <v>16.6</v>
      </c>
      <c r="K18" s="16">
        <v>7</v>
      </c>
      <c r="L18" s="16">
        <v>83.667</v>
      </c>
      <c r="M18" s="17">
        <f t="shared" si="2"/>
        <v>37.65015</v>
      </c>
      <c r="N18" s="17">
        <f t="shared" si="3"/>
        <v>82.51265</v>
      </c>
      <c r="O18" s="16">
        <v>14</v>
      </c>
      <c r="P18" s="16" t="s">
        <v>38</v>
      </c>
    </row>
    <row r="19" ht="33" customHeight="1" spans="1:16">
      <c r="A19" s="14">
        <v>6</v>
      </c>
      <c r="B19" s="19" t="s">
        <v>49</v>
      </c>
      <c r="C19" s="19" t="s">
        <v>50</v>
      </c>
      <c r="D19" s="19" t="s">
        <v>19</v>
      </c>
      <c r="E19" s="19" t="s">
        <v>20</v>
      </c>
      <c r="F19" s="16">
        <v>16</v>
      </c>
      <c r="G19" s="16">
        <v>84.25</v>
      </c>
      <c r="H19" s="17">
        <f t="shared" si="0"/>
        <v>29.4875</v>
      </c>
      <c r="I19" s="16">
        <v>80</v>
      </c>
      <c r="J19" s="16">
        <f t="shared" si="1"/>
        <v>16</v>
      </c>
      <c r="K19" s="16">
        <v>15</v>
      </c>
      <c r="L19" s="16">
        <v>81.5</v>
      </c>
      <c r="M19" s="17">
        <f t="shared" si="2"/>
        <v>36.675</v>
      </c>
      <c r="N19" s="17">
        <f t="shared" si="3"/>
        <v>82.1625</v>
      </c>
      <c r="O19" s="16">
        <v>15</v>
      </c>
      <c r="P19" s="16"/>
    </row>
    <row r="20" ht="33" customHeight="1" spans="1:16">
      <c r="A20" s="14">
        <v>14</v>
      </c>
      <c r="B20" s="14" t="s">
        <v>51</v>
      </c>
      <c r="C20" s="14" t="s">
        <v>18</v>
      </c>
      <c r="D20" s="14" t="s">
        <v>19</v>
      </c>
      <c r="E20" s="15" t="s">
        <v>20</v>
      </c>
      <c r="F20" s="16">
        <v>4</v>
      </c>
      <c r="G20" s="16">
        <v>79.75</v>
      </c>
      <c r="H20" s="17">
        <f t="shared" si="0"/>
        <v>27.9125</v>
      </c>
      <c r="I20" s="16">
        <v>83.5</v>
      </c>
      <c r="J20" s="16">
        <f t="shared" si="1"/>
        <v>16.7</v>
      </c>
      <c r="K20" s="16">
        <v>13</v>
      </c>
      <c r="L20" s="16">
        <v>83</v>
      </c>
      <c r="M20" s="17">
        <f t="shared" si="2"/>
        <v>37.35</v>
      </c>
      <c r="N20" s="17">
        <f t="shared" si="3"/>
        <v>81.9625</v>
      </c>
      <c r="O20" s="16">
        <v>16</v>
      </c>
      <c r="P20" s="16"/>
    </row>
    <row r="21" ht="33" customHeight="1" spans="1:16">
      <c r="A21" s="14">
        <v>3</v>
      </c>
      <c r="B21" s="15" t="s">
        <v>52</v>
      </c>
      <c r="C21" s="15" t="s">
        <v>53</v>
      </c>
      <c r="D21" s="15" t="s">
        <v>19</v>
      </c>
      <c r="E21" s="15" t="s">
        <v>20</v>
      </c>
      <c r="F21" s="16">
        <v>17</v>
      </c>
      <c r="G21" s="16">
        <v>78</v>
      </c>
      <c r="H21" s="17">
        <f t="shared" si="0"/>
        <v>27.3</v>
      </c>
      <c r="I21" s="16">
        <v>81.75</v>
      </c>
      <c r="J21" s="16">
        <f t="shared" si="1"/>
        <v>16.35</v>
      </c>
      <c r="K21" s="16">
        <v>9</v>
      </c>
      <c r="L21" s="16">
        <v>82.333</v>
      </c>
      <c r="M21" s="17">
        <f t="shared" si="2"/>
        <v>37.04985</v>
      </c>
      <c r="N21" s="17">
        <f t="shared" si="3"/>
        <v>80.69985</v>
      </c>
      <c r="O21" s="16">
        <v>17</v>
      </c>
      <c r="P21" s="16"/>
    </row>
    <row r="22" ht="33" customHeight="1" spans="1:16">
      <c r="A22" s="14">
        <v>4</v>
      </c>
      <c r="B22" s="15" t="s">
        <v>54</v>
      </c>
      <c r="C22" s="15" t="s">
        <v>55</v>
      </c>
      <c r="D22" s="15" t="s">
        <v>19</v>
      </c>
      <c r="E22" s="15" t="s">
        <v>20</v>
      </c>
      <c r="F22" s="16">
        <v>9</v>
      </c>
      <c r="G22" s="16">
        <v>74</v>
      </c>
      <c r="H22" s="17">
        <f t="shared" si="0"/>
        <v>25.9</v>
      </c>
      <c r="I22" s="16">
        <v>84.25</v>
      </c>
      <c r="J22" s="16">
        <f t="shared" si="1"/>
        <v>16.85</v>
      </c>
      <c r="K22" s="16">
        <v>12</v>
      </c>
      <c r="L22" s="16">
        <v>81.667</v>
      </c>
      <c r="M22" s="17">
        <f t="shared" si="2"/>
        <v>36.75015</v>
      </c>
      <c r="N22" s="17">
        <f t="shared" si="3"/>
        <v>79.50015</v>
      </c>
      <c r="O22" s="16">
        <v>18</v>
      </c>
      <c r="P22" s="16"/>
    </row>
    <row r="23" ht="33" customHeight="1" spans="1:16">
      <c r="A23" s="14">
        <v>8</v>
      </c>
      <c r="B23" s="15" t="s">
        <v>56</v>
      </c>
      <c r="C23" s="15" t="s">
        <v>57</v>
      </c>
      <c r="D23" s="15" t="s">
        <v>19</v>
      </c>
      <c r="E23" s="15" t="s">
        <v>20</v>
      </c>
      <c r="F23" s="16"/>
      <c r="G23" s="16"/>
      <c r="H23" s="17">
        <f t="shared" si="0"/>
        <v>0</v>
      </c>
      <c r="I23" s="16"/>
      <c r="J23" s="16">
        <f t="shared" si="1"/>
        <v>0</v>
      </c>
      <c r="K23" s="16"/>
      <c r="L23" s="16"/>
      <c r="M23" s="17">
        <f t="shared" si="2"/>
        <v>0</v>
      </c>
      <c r="N23" s="17">
        <f t="shared" si="3"/>
        <v>0</v>
      </c>
      <c r="O23" s="16"/>
      <c r="P23" s="16"/>
    </row>
    <row r="24" ht="33" customHeight="1" spans="1:16">
      <c r="A24" s="22">
        <v>17</v>
      </c>
      <c r="B24" s="22" t="s">
        <v>58</v>
      </c>
      <c r="C24" s="22" t="s">
        <v>48</v>
      </c>
      <c r="D24" s="22" t="s">
        <v>19</v>
      </c>
      <c r="E24" s="23" t="s">
        <v>20</v>
      </c>
      <c r="F24" s="16"/>
      <c r="G24" s="16"/>
      <c r="H24" s="17">
        <f t="shared" si="0"/>
        <v>0</v>
      </c>
      <c r="I24" s="16"/>
      <c r="J24" s="16">
        <f t="shared" si="1"/>
        <v>0</v>
      </c>
      <c r="K24" s="16"/>
      <c r="L24" s="16"/>
      <c r="M24" s="17">
        <f t="shared" si="2"/>
        <v>0</v>
      </c>
      <c r="N24" s="17">
        <f t="shared" si="3"/>
        <v>0</v>
      </c>
      <c r="O24" s="16"/>
      <c r="P24" s="16"/>
    </row>
    <row r="25" ht="33" customHeight="1" spans="1:16">
      <c r="A25" s="14">
        <v>5</v>
      </c>
      <c r="B25" s="19" t="s">
        <v>59</v>
      </c>
      <c r="C25" s="19" t="s">
        <v>60</v>
      </c>
      <c r="D25" s="19" t="s">
        <v>19</v>
      </c>
      <c r="E25" s="15" t="s">
        <v>61</v>
      </c>
      <c r="F25" s="16">
        <v>4</v>
      </c>
      <c r="G25" s="16">
        <v>92</v>
      </c>
      <c r="H25" s="17">
        <f t="shared" si="0"/>
        <v>32.2</v>
      </c>
      <c r="I25" s="16">
        <v>87.5</v>
      </c>
      <c r="J25" s="16">
        <f t="shared" si="1"/>
        <v>17.5</v>
      </c>
      <c r="K25" s="16">
        <v>12</v>
      </c>
      <c r="L25" s="16">
        <v>85.667</v>
      </c>
      <c r="M25" s="17">
        <f t="shared" si="2"/>
        <v>38.55015</v>
      </c>
      <c r="N25" s="17">
        <f t="shared" si="3"/>
        <v>88.25015</v>
      </c>
      <c r="O25" s="16">
        <v>1</v>
      </c>
      <c r="P25" s="16" t="s">
        <v>21</v>
      </c>
    </row>
    <row r="26" ht="33" customHeight="1" spans="1:16">
      <c r="A26" s="14">
        <v>12</v>
      </c>
      <c r="B26" s="14" t="s">
        <v>62</v>
      </c>
      <c r="C26" s="14" t="s">
        <v>18</v>
      </c>
      <c r="D26" s="14" t="s">
        <v>19</v>
      </c>
      <c r="E26" s="15" t="s">
        <v>61</v>
      </c>
      <c r="F26" s="16">
        <v>1</v>
      </c>
      <c r="G26" s="16">
        <v>88.75</v>
      </c>
      <c r="H26" s="17">
        <f t="shared" si="0"/>
        <v>31.0625</v>
      </c>
      <c r="I26" s="16">
        <v>78.5</v>
      </c>
      <c r="J26" s="16">
        <f t="shared" si="1"/>
        <v>15.7</v>
      </c>
      <c r="K26" s="16">
        <v>11</v>
      </c>
      <c r="L26" s="16">
        <v>88.625</v>
      </c>
      <c r="M26" s="17">
        <f t="shared" si="2"/>
        <v>39.88125</v>
      </c>
      <c r="N26" s="17">
        <f t="shared" si="3"/>
        <v>86.64375</v>
      </c>
      <c r="O26" s="16">
        <v>2</v>
      </c>
      <c r="P26" s="16" t="s">
        <v>21</v>
      </c>
    </row>
    <row r="27" ht="33" customHeight="1" spans="1:16">
      <c r="A27" s="14">
        <v>7</v>
      </c>
      <c r="B27" s="15" t="s">
        <v>63</v>
      </c>
      <c r="C27" s="15" t="s">
        <v>64</v>
      </c>
      <c r="D27" s="15" t="s">
        <v>19</v>
      </c>
      <c r="E27" s="15" t="s">
        <v>61</v>
      </c>
      <c r="F27" s="16">
        <v>10</v>
      </c>
      <c r="G27" s="16">
        <v>90.75</v>
      </c>
      <c r="H27" s="17">
        <f t="shared" si="0"/>
        <v>31.7625</v>
      </c>
      <c r="I27" s="16">
        <v>76.5</v>
      </c>
      <c r="J27" s="16">
        <f t="shared" si="1"/>
        <v>15.3</v>
      </c>
      <c r="K27" s="16">
        <v>10</v>
      </c>
      <c r="L27" s="16">
        <v>86.733</v>
      </c>
      <c r="M27" s="17">
        <f t="shared" si="2"/>
        <v>39.02985</v>
      </c>
      <c r="N27" s="17">
        <v>86.093</v>
      </c>
      <c r="O27" s="16">
        <v>3</v>
      </c>
      <c r="P27" s="16" t="s">
        <v>21</v>
      </c>
    </row>
    <row r="28" ht="33" customHeight="1" spans="1:16">
      <c r="A28" s="14">
        <v>3</v>
      </c>
      <c r="B28" s="15" t="s">
        <v>65</v>
      </c>
      <c r="C28" s="15" t="s">
        <v>66</v>
      </c>
      <c r="D28" s="15" t="s">
        <v>19</v>
      </c>
      <c r="E28" s="15" t="s">
        <v>61</v>
      </c>
      <c r="F28" s="16">
        <v>6</v>
      </c>
      <c r="G28" s="16">
        <v>86.25</v>
      </c>
      <c r="H28" s="17">
        <f t="shared" si="0"/>
        <v>30.1875</v>
      </c>
      <c r="I28" s="16">
        <v>82.5</v>
      </c>
      <c r="J28" s="16">
        <f t="shared" si="1"/>
        <v>16.5</v>
      </c>
      <c r="K28" s="16">
        <v>13</v>
      </c>
      <c r="L28" s="16">
        <v>86.125</v>
      </c>
      <c r="M28" s="17">
        <f t="shared" si="2"/>
        <v>38.75625</v>
      </c>
      <c r="N28" s="17">
        <f>SUM(H28,J28,M28)</f>
        <v>85.44375</v>
      </c>
      <c r="O28" s="16">
        <v>4</v>
      </c>
      <c r="P28" s="16" t="s">
        <v>27</v>
      </c>
    </row>
    <row r="29" ht="33" customHeight="1" spans="1:16">
      <c r="A29" s="14">
        <v>14</v>
      </c>
      <c r="B29" s="14" t="s">
        <v>67</v>
      </c>
      <c r="C29" s="14" t="s">
        <v>42</v>
      </c>
      <c r="D29" s="14" t="s">
        <v>19</v>
      </c>
      <c r="E29" s="15" t="s">
        <v>61</v>
      </c>
      <c r="F29" s="16">
        <v>14</v>
      </c>
      <c r="G29" s="16">
        <v>83.25</v>
      </c>
      <c r="H29" s="17">
        <f t="shared" si="0"/>
        <v>29.1375</v>
      </c>
      <c r="I29" s="16">
        <v>86.5</v>
      </c>
      <c r="J29" s="16">
        <f t="shared" si="1"/>
        <v>17.3</v>
      </c>
      <c r="K29" s="16">
        <v>15</v>
      </c>
      <c r="L29" s="16">
        <v>84.55</v>
      </c>
      <c r="M29" s="17">
        <f t="shared" si="2"/>
        <v>38.0475</v>
      </c>
      <c r="N29" s="17">
        <v>84.486</v>
      </c>
      <c r="O29" s="16">
        <v>5</v>
      </c>
      <c r="P29" s="16" t="s">
        <v>27</v>
      </c>
    </row>
    <row r="30" ht="33" customHeight="1" spans="1:16">
      <c r="A30" s="14">
        <v>11</v>
      </c>
      <c r="B30" s="18" t="s">
        <v>68</v>
      </c>
      <c r="C30" s="18" t="s">
        <v>26</v>
      </c>
      <c r="D30" s="18" t="s">
        <v>19</v>
      </c>
      <c r="E30" s="15" t="s">
        <v>61</v>
      </c>
      <c r="F30" s="16">
        <v>3</v>
      </c>
      <c r="G30" s="16">
        <v>86</v>
      </c>
      <c r="H30" s="17">
        <f t="shared" si="0"/>
        <v>30.1</v>
      </c>
      <c r="I30" s="16">
        <v>78.5</v>
      </c>
      <c r="J30" s="16">
        <f t="shared" si="1"/>
        <v>15.7</v>
      </c>
      <c r="K30" s="16">
        <v>5</v>
      </c>
      <c r="L30" s="16">
        <v>82.05</v>
      </c>
      <c r="M30" s="17">
        <f t="shared" si="2"/>
        <v>36.9225</v>
      </c>
      <c r="N30" s="17">
        <f t="shared" ref="N30:N39" si="4">SUM(H30,J30,M30)</f>
        <v>82.7225</v>
      </c>
      <c r="O30" s="16">
        <v>6</v>
      </c>
      <c r="P30" s="16" t="s">
        <v>27</v>
      </c>
    </row>
    <row r="31" ht="33" customHeight="1" spans="1:16">
      <c r="A31" s="14">
        <v>1</v>
      </c>
      <c r="B31" s="14" t="s">
        <v>69</v>
      </c>
      <c r="C31" s="14" t="s">
        <v>33</v>
      </c>
      <c r="D31" s="14" t="s">
        <v>70</v>
      </c>
      <c r="E31" s="15" t="s">
        <v>61</v>
      </c>
      <c r="F31" s="16">
        <v>12</v>
      </c>
      <c r="G31" s="16">
        <v>83</v>
      </c>
      <c r="H31" s="17">
        <f t="shared" si="0"/>
        <v>29.05</v>
      </c>
      <c r="I31" s="16">
        <v>82.5</v>
      </c>
      <c r="J31" s="16">
        <f t="shared" si="1"/>
        <v>16.5</v>
      </c>
      <c r="K31" s="16">
        <v>3</v>
      </c>
      <c r="L31" s="16">
        <v>80.767</v>
      </c>
      <c r="M31" s="17">
        <f t="shared" si="2"/>
        <v>36.34515</v>
      </c>
      <c r="N31" s="17">
        <f t="shared" si="4"/>
        <v>81.89515</v>
      </c>
      <c r="O31" s="16">
        <v>7</v>
      </c>
      <c r="P31" s="16" t="s">
        <v>27</v>
      </c>
    </row>
    <row r="32" ht="33" customHeight="1" spans="1:16">
      <c r="A32" s="14">
        <v>6</v>
      </c>
      <c r="B32" s="19" t="s">
        <v>71</v>
      </c>
      <c r="C32" s="19" t="s">
        <v>72</v>
      </c>
      <c r="D32" s="19" t="s">
        <v>19</v>
      </c>
      <c r="E32" s="15" t="s">
        <v>61</v>
      </c>
      <c r="F32" s="16">
        <v>5</v>
      </c>
      <c r="G32" s="16">
        <v>82.25</v>
      </c>
      <c r="H32" s="17">
        <f t="shared" si="0"/>
        <v>28.7875</v>
      </c>
      <c r="I32" s="16">
        <v>76</v>
      </c>
      <c r="J32" s="16">
        <f t="shared" si="1"/>
        <v>15.2</v>
      </c>
      <c r="K32" s="16">
        <v>6</v>
      </c>
      <c r="L32" s="16">
        <v>83.1</v>
      </c>
      <c r="M32" s="17">
        <f t="shared" si="2"/>
        <v>37.395</v>
      </c>
      <c r="N32" s="17">
        <f t="shared" si="4"/>
        <v>81.3825</v>
      </c>
      <c r="O32" s="16">
        <v>8</v>
      </c>
      <c r="P32" s="16" t="s">
        <v>27</v>
      </c>
    </row>
    <row r="33" ht="33" customHeight="1" spans="1:16">
      <c r="A33" s="14">
        <v>18</v>
      </c>
      <c r="B33" s="15" t="s">
        <v>73</v>
      </c>
      <c r="C33" s="15" t="s">
        <v>74</v>
      </c>
      <c r="D33" s="15" t="s">
        <v>70</v>
      </c>
      <c r="E33" s="15" t="s">
        <v>61</v>
      </c>
      <c r="F33" s="16">
        <v>13</v>
      </c>
      <c r="G33" s="16">
        <v>82</v>
      </c>
      <c r="H33" s="17">
        <f t="shared" si="0"/>
        <v>28.7</v>
      </c>
      <c r="I33" s="16">
        <v>78.5</v>
      </c>
      <c r="J33" s="16">
        <f t="shared" si="1"/>
        <v>15.7</v>
      </c>
      <c r="K33" s="16">
        <v>14</v>
      </c>
      <c r="L33" s="16">
        <v>81.967</v>
      </c>
      <c r="M33" s="17">
        <f t="shared" si="2"/>
        <v>36.88515</v>
      </c>
      <c r="N33" s="17">
        <f t="shared" si="4"/>
        <v>81.28515</v>
      </c>
      <c r="O33" s="16">
        <v>9</v>
      </c>
      <c r="P33" s="16" t="s">
        <v>38</v>
      </c>
    </row>
    <row r="34" ht="33" customHeight="1" spans="1:16">
      <c r="A34" s="14">
        <v>13</v>
      </c>
      <c r="B34" s="18" t="s">
        <v>75</v>
      </c>
      <c r="C34" s="18" t="s">
        <v>76</v>
      </c>
      <c r="D34" s="18" t="s">
        <v>19</v>
      </c>
      <c r="E34" s="15" t="s">
        <v>61</v>
      </c>
      <c r="F34" s="16">
        <v>18</v>
      </c>
      <c r="G34" s="16">
        <v>78</v>
      </c>
      <c r="H34" s="17">
        <f t="shared" si="0"/>
        <v>27.3</v>
      </c>
      <c r="I34" s="16">
        <v>76</v>
      </c>
      <c r="J34" s="16">
        <f t="shared" si="1"/>
        <v>15.2</v>
      </c>
      <c r="K34" s="16">
        <v>8</v>
      </c>
      <c r="L34" s="16">
        <v>85.9</v>
      </c>
      <c r="M34" s="17">
        <f t="shared" si="2"/>
        <v>38.655</v>
      </c>
      <c r="N34" s="17">
        <f t="shared" si="4"/>
        <v>81.155</v>
      </c>
      <c r="O34" s="16">
        <v>10</v>
      </c>
      <c r="P34" s="16" t="s">
        <v>38</v>
      </c>
    </row>
    <row r="35" ht="33" customHeight="1" spans="1:16">
      <c r="A35" s="14">
        <v>17</v>
      </c>
      <c r="B35" s="15" t="s">
        <v>77</v>
      </c>
      <c r="C35" s="15" t="s">
        <v>78</v>
      </c>
      <c r="D35" s="15" t="s">
        <v>70</v>
      </c>
      <c r="E35" s="15" t="s">
        <v>61</v>
      </c>
      <c r="F35" s="16">
        <v>2</v>
      </c>
      <c r="G35" s="16">
        <v>78.5</v>
      </c>
      <c r="H35" s="17">
        <f t="shared" si="0"/>
        <v>27.475</v>
      </c>
      <c r="I35" s="16">
        <v>73.25</v>
      </c>
      <c r="J35" s="16">
        <f t="shared" si="1"/>
        <v>14.65</v>
      </c>
      <c r="K35" s="16">
        <v>17</v>
      </c>
      <c r="L35" s="16">
        <v>86.733</v>
      </c>
      <c r="M35" s="17">
        <f t="shared" si="2"/>
        <v>39.02985</v>
      </c>
      <c r="N35" s="17">
        <f t="shared" si="4"/>
        <v>81.15485</v>
      </c>
      <c r="O35" s="16">
        <v>10</v>
      </c>
      <c r="P35" s="16" t="s">
        <v>38</v>
      </c>
    </row>
    <row r="36" ht="33" customHeight="1" spans="1:16">
      <c r="A36" s="14">
        <v>8</v>
      </c>
      <c r="B36" s="15" t="s">
        <v>79</v>
      </c>
      <c r="C36" s="15" t="s">
        <v>80</v>
      </c>
      <c r="D36" s="15" t="s">
        <v>19</v>
      </c>
      <c r="E36" s="15" t="s">
        <v>61</v>
      </c>
      <c r="F36" s="16">
        <v>8</v>
      </c>
      <c r="G36" s="16">
        <v>78.25</v>
      </c>
      <c r="H36" s="17">
        <f t="shared" si="0"/>
        <v>27.3875</v>
      </c>
      <c r="I36" s="16">
        <v>78.25</v>
      </c>
      <c r="J36" s="16">
        <f t="shared" si="1"/>
        <v>15.65</v>
      </c>
      <c r="K36" s="16">
        <v>2</v>
      </c>
      <c r="L36" s="16">
        <v>84.167</v>
      </c>
      <c r="M36" s="17">
        <f t="shared" si="2"/>
        <v>37.87515</v>
      </c>
      <c r="N36" s="17">
        <f t="shared" si="4"/>
        <v>80.91265</v>
      </c>
      <c r="O36" s="16">
        <v>12</v>
      </c>
      <c r="P36" s="16" t="s">
        <v>38</v>
      </c>
    </row>
    <row r="37" ht="33" customHeight="1" spans="1:16">
      <c r="A37" s="14">
        <v>4</v>
      </c>
      <c r="B37" s="15" t="s">
        <v>81</v>
      </c>
      <c r="C37" s="15" t="s">
        <v>66</v>
      </c>
      <c r="D37" s="15" t="s">
        <v>19</v>
      </c>
      <c r="E37" s="15" t="s">
        <v>61</v>
      </c>
      <c r="F37" s="16">
        <v>7</v>
      </c>
      <c r="G37" s="16">
        <v>77.25</v>
      </c>
      <c r="H37" s="17">
        <f t="shared" si="0"/>
        <v>27.0375</v>
      </c>
      <c r="I37" s="16">
        <v>76.5</v>
      </c>
      <c r="J37" s="16">
        <f t="shared" si="1"/>
        <v>15.3</v>
      </c>
      <c r="K37" s="16">
        <v>7</v>
      </c>
      <c r="L37" s="16">
        <v>85.525</v>
      </c>
      <c r="M37" s="17">
        <f t="shared" si="2"/>
        <v>38.48625</v>
      </c>
      <c r="N37" s="17">
        <f t="shared" si="4"/>
        <v>80.82375</v>
      </c>
      <c r="O37" s="16">
        <v>13</v>
      </c>
      <c r="P37" s="16" t="s">
        <v>38</v>
      </c>
    </row>
    <row r="38" ht="33" customHeight="1" spans="1:16">
      <c r="A38" s="14">
        <v>10</v>
      </c>
      <c r="B38" s="20" t="s">
        <v>82</v>
      </c>
      <c r="C38" s="20" t="s">
        <v>40</v>
      </c>
      <c r="D38" s="21" t="s">
        <v>19</v>
      </c>
      <c r="E38" s="15" t="s">
        <v>61</v>
      </c>
      <c r="F38" s="16">
        <v>16</v>
      </c>
      <c r="G38" s="16">
        <v>76</v>
      </c>
      <c r="H38" s="17">
        <f t="shared" si="0"/>
        <v>26.6</v>
      </c>
      <c r="I38" s="16">
        <v>76</v>
      </c>
      <c r="J38" s="16">
        <f t="shared" si="1"/>
        <v>15.2</v>
      </c>
      <c r="K38" s="16">
        <v>4</v>
      </c>
      <c r="L38" s="16">
        <v>86.5</v>
      </c>
      <c r="M38" s="17">
        <f t="shared" si="2"/>
        <v>38.925</v>
      </c>
      <c r="N38" s="17">
        <f t="shared" si="4"/>
        <v>80.725</v>
      </c>
      <c r="O38" s="16">
        <v>14</v>
      </c>
      <c r="P38" s="16" t="s">
        <v>38</v>
      </c>
    </row>
    <row r="39" ht="33" customHeight="1" spans="1:16">
      <c r="A39" s="14">
        <v>2</v>
      </c>
      <c r="B39" s="14" t="s">
        <v>83</v>
      </c>
      <c r="C39" s="14" t="s">
        <v>84</v>
      </c>
      <c r="D39" s="14" t="s">
        <v>19</v>
      </c>
      <c r="E39" s="15" t="s">
        <v>61</v>
      </c>
      <c r="F39" s="16">
        <v>11</v>
      </c>
      <c r="G39" s="16">
        <v>77.75</v>
      </c>
      <c r="H39" s="17">
        <f t="shared" si="0"/>
        <v>27.2125</v>
      </c>
      <c r="I39" s="16">
        <v>78.25</v>
      </c>
      <c r="J39" s="16">
        <f t="shared" si="1"/>
        <v>15.65</v>
      </c>
      <c r="K39" s="16">
        <v>18</v>
      </c>
      <c r="L39" s="16">
        <v>82.867</v>
      </c>
      <c r="M39" s="17">
        <f t="shared" si="2"/>
        <v>37.29015</v>
      </c>
      <c r="N39" s="17">
        <f t="shared" si="4"/>
        <v>80.15265</v>
      </c>
      <c r="O39" s="16">
        <v>15</v>
      </c>
      <c r="P39" s="16"/>
    </row>
    <row r="40" ht="33" customHeight="1" spans="1:16">
      <c r="A40" s="14">
        <v>9</v>
      </c>
      <c r="B40" s="20" t="s">
        <v>85</v>
      </c>
      <c r="C40" s="20" t="s">
        <v>35</v>
      </c>
      <c r="D40" s="21" t="s">
        <v>19</v>
      </c>
      <c r="E40" s="15" t="s">
        <v>61</v>
      </c>
      <c r="F40" s="16">
        <v>17</v>
      </c>
      <c r="G40" s="16">
        <v>81.25</v>
      </c>
      <c r="H40" s="17">
        <f t="shared" si="0"/>
        <v>28.4375</v>
      </c>
      <c r="I40" s="16">
        <v>75.75</v>
      </c>
      <c r="J40" s="16">
        <f t="shared" si="1"/>
        <v>15.15</v>
      </c>
      <c r="K40" s="16">
        <v>1</v>
      </c>
      <c r="L40" s="16">
        <v>80.975</v>
      </c>
      <c r="M40" s="17">
        <f t="shared" si="2"/>
        <v>36.43875</v>
      </c>
      <c r="N40" s="17">
        <v>80.027</v>
      </c>
      <c r="O40" s="16">
        <v>16</v>
      </c>
      <c r="P40" s="16"/>
    </row>
    <row r="41" ht="33" customHeight="1" spans="1:16">
      <c r="A41" s="14">
        <v>15</v>
      </c>
      <c r="B41" s="14" t="s">
        <v>86</v>
      </c>
      <c r="C41" s="15" t="s">
        <v>48</v>
      </c>
      <c r="D41" s="14" t="s">
        <v>19</v>
      </c>
      <c r="E41" s="15" t="s">
        <v>61</v>
      </c>
      <c r="F41" s="16">
        <v>9</v>
      </c>
      <c r="G41" s="16">
        <v>77.5</v>
      </c>
      <c r="H41" s="17">
        <f t="shared" si="0"/>
        <v>27.125</v>
      </c>
      <c r="I41" s="16">
        <v>74.75</v>
      </c>
      <c r="J41" s="16">
        <f t="shared" si="1"/>
        <v>14.95</v>
      </c>
      <c r="K41" s="16">
        <v>9</v>
      </c>
      <c r="L41" s="16">
        <v>83.1</v>
      </c>
      <c r="M41" s="17">
        <f t="shared" si="2"/>
        <v>37.395</v>
      </c>
      <c r="N41" s="17">
        <f t="shared" ref="N41:N56" si="5">SUM(H41,J41,M41)</f>
        <v>79.47</v>
      </c>
      <c r="O41" s="16">
        <v>17</v>
      </c>
      <c r="P41" s="16"/>
    </row>
    <row r="42" ht="33" customHeight="1" spans="1:16">
      <c r="A42" s="14">
        <v>16</v>
      </c>
      <c r="B42" s="23" t="s">
        <v>87</v>
      </c>
      <c r="C42" s="22" t="s">
        <v>88</v>
      </c>
      <c r="D42" s="23" t="s">
        <v>70</v>
      </c>
      <c r="E42" s="15" t="s">
        <v>61</v>
      </c>
      <c r="F42" s="16">
        <v>15</v>
      </c>
      <c r="G42" s="16">
        <v>75.75</v>
      </c>
      <c r="H42" s="17">
        <f t="shared" si="0"/>
        <v>26.5125</v>
      </c>
      <c r="I42" s="16">
        <v>75.75</v>
      </c>
      <c r="J42" s="16">
        <f t="shared" si="1"/>
        <v>15.15</v>
      </c>
      <c r="K42" s="16">
        <v>16</v>
      </c>
      <c r="L42" s="16">
        <v>78.5</v>
      </c>
      <c r="M42" s="17">
        <f t="shared" si="2"/>
        <v>35.325</v>
      </c>
      <c r="N42" s="17">
        <f t="shared" si="5"/>
        <v>76.9875</v>
      </c>
      <c r="O42" s="16">
        <v>18</v>
      </c>
      <c r="P42" s="16"/>
    </row>
    <row r="43" ht="33" customHeight="1" spans="1:16">
      <c r="A43" s="14">
        <v>23</v>
      </c>
      <c r="B43" s="14" t="s">
        <v>89</v>
      </c>
      <c r="C43" s="14" t="s">
        <v>88</v>
      </c>
      <c r="D43" s="14" t="s">
        <v>19</v>
      </c>
      <c r="E43" s="15" t="s">
        <v>90</v>
      </c>
      <c r="F43" s="16">
        <v>15</v>
      </c>
      <c r="G43" s="17">
        <v>85.5</v>
      </c>
      <c r="H43" s="17">
        <f t="shared" si="0"/>
        <v>29.925</v>
      </c>
      <c r="I43" s="17">
        <v>83</v>
      </c>
      <c r="J43" s="17">
        <f t="shared" si="1"/>
        <v>16.6</v>
      </c>
      <c r="K43" s="16">
        <v>11</v>
      </c>
      <c r="L43" s="17">
        <v>84.75</v>
      </c>
      <c r="M43" s="17">
        <f t="shared" si="2"/>
        <v>38.1375</v>
      </c>
      <c r="N43" s="17">
        <f t="shared" si="5"/>
        <v>84.6625</v>
      </c>
      <c r="O43" s="16">
        <v>1</v>
      </c>
      <c r="P43" s="16" t="s">
        <v>21</v>
      </c>
    </row>
    <row r="44" ht="33" customHeight="1" spans="1:16">
      <c r="A44" s="14">
        <v>11</v>
      </c>
      <c r="B44" s="14" t="s">
        <v>91</v>
      </c>
      <c r="C44" s="14" t="s">
        <v>18</v>
      </c>
      <c r="D44" s="14" t="s">
        <v>19</v>
      </c>
      <c r="E44" s="15" t="s">
        <v>90</v>
      </c>
      <c r="F44" s="16">
        <v>1</v>
      </c>
      <c r="G44" s="17">
        <v>84.5</v>
      </c>
      <c r="H44" s="17">
        <f t="shared" si="0"/>
        <v>29.575</v>
      </c>
      <c r="I44" s="17">
        <v>84.25</v>
      </c>
      <c r="J44" s="17">
        <f t="shared" si="1"/>
        <v>16.85</v>
      </c>
      <c r="K44" s="16">
        <v>8</v>
      </c>
      <c r="L44" s="17">
        <v>83</v>
      </c>
      <c r="M44" s="17">
        <f t="shared" si="2"/>
        <v>37.35</v>
      </c>
      <c r="N44" s="17">
        <f t="shared" si="5"/>
        <v>83.775</v>
      </c>
      <c r="O44" s="16">
        <v>2</v>
      </c>
      <c r="P44" s="16" t="s">
        <v>21</v>
      </c>
    </row>
    <row r="45" s="2" customFormat="1" ht="33" customHeight="1" spans="1:16">
      <c r="A45" s="14">
        <v>25</v>
      </c>
      <c r="B45" s="15" t="s">
        <v>92</v>
      </c>
      <c r="C45" s="15" t="s">
        <v>24</v>
      </c>
      <c r="D45" s="15" t="s">
        <v>19</v>
      </c>
      <c r="E45" s="15" t="s">
        <v>90</v>
      </c>
      <c r="F45" s="16">
        <v>12</v>
      </c>
      <c r="G45" s="17">
        <v>81.75</v>
      </c>
      <c r="H45" s="17">
        <f t="shared" si="0"/>
        <v>28.6125</v>
      </c>
      <c r="I45" s="17">
        <v>83.75</v>
      </c>
      <c r="J45" s="17">
        <f t="shared" si="1"/>
        <v>16.75</v>
      </c>
      <c r="K45" s="16">
        <v>10</v>
      </c>
      <c r="L45" s="17">
        <v>84.333</v>
      </c>
      <c r="M45" s="17">
        <f t="shared" si="2"/>
        <v>37.94985</v>
      </c>
      <c r="N45" s="17">
        <f t="shared" si="5"/>
        <v>83.31235</v>
      </c>
      <c r="O45" s="16">
        <v>3</v>
      </c>
      <c r="P45" s="16" t="s">
        <v>21</v>
      </c>
    </row>
    <row r="46" ht="33" customHeight="1" spans="1:16">
      <c r="A46" s="14">
        <v>2</v>
      </c>
      <c r="B46" s="14" t="s">
        <v>93</v>
      </c>
      <c r="C46" s="14" t="s">
        <v>94</v>
      </c>
      <c r="D46" s="14" t="s">
        <v>19</v>
      </c>
      <c r="E46" s="15" t="s">
        <v>90</v>
      </c>
      <c r="F46" s="16">
        <v>2</v>
      </c>
      <c r="G46" s="17">
        <v>83.5</v>
      </c>
      <c r="H46" s="17">
        <f t="shared" si="0"/>
        <v>29.225</v>
      </c>
      <c r="I46" s="17">
        <v>85.75</v>
      </c>
      <c r="J46" s="17">
        <f t="shared" si="1"/>
        <v>17.15</v>
      </c>
      <c r="K46" s="16">
        <v>12</v>
      </c>
      <c r="L46" s="17">
        <v>82</v>
      </c>
      <c r="M46" s="17">
        <f t="shared" si="2"/>
        <v>36.9</v>
      </c>
      <c r="N46" s="17">
        <f t="shared" si="5"/>
        <v>83.275</v>
      </c>
      <c r="O46" s="16">
        <v>4</v>
      </c>
      <c r="P46" s="16" t="s">
        <v>21</v>
      </c>
    </row>
    <row r="47" ht="33" customHeight="1" spans="1:16">
      <c r="A47" s="14">
        <v>9</v>
      </c>
      <c r="B47" s="20" t="s">
        <v>95</v>
      </c>
      <c r="C47" s="20" t="s">
        <v>40</v>
      </c>
      <c r="D47" s="21" t="s">
        <v>19</v>
      </c>
      <c r="E47" s="15" t="s">
        <v>90</v>
      </c>
      <c r="F47" s="16">
        <v>19</v>
      </c>
      <c r="G47" s="17">
        <v>80.75</v>
      </c>
      <c r="H47" s="17">
        <f t="shared" si="0"/>
        <v>28.2625</v>
      </c>
      <c r="I47" s="17">
        <v>80.5</v>
      </c>
      <c r="J47" s="17">
        <f t="shared" si="1"/>
        <v>16.1</v>
      </c>
      <c r="K47" s="16">
        <v>2</v>
      </c>
      <c r="L47" s="17">
        <v>84.667</v>
      </c>
      <c r="M47" s="17">
        <f t="shared" si="2"/>
        <v>38.10015</v>
      </c>
      <c r="N47" s="17">
        <f t="shared" si="5"/>
        <v>82.46265</v>
      </c>
      <c r="O47" s="16">
        <v>5</v>
      </c>
      <c r="P47" s="16" t="s">
        <v>27</v>
      </c>
    </row>
    <row r="48" ht="33" customHeight="1" spans="1:16">
      <c r="A48" s="14">
        <v>5</v>
      </c>
      <c r="B48" s="19" t="s">
        <v>96</v>
      </c>
      <c r="C48" s="19" t="s">
        <v>97</v>
      </c>
      <c r="D48" s="19" t="s">
        <v>70</v>
      </c>
      <c r="E48" s="15" t="s">
        <v>90</v>
      </c>
      <c r="F48" s="16">
        <v>17</v>
      </c>
      <c r="G48" s="17">
        <v>82</v>
      </c>
      <c r="H48" s="17">
        <f t="shared" si="0"/>
        <v>28.7</v>
      </c>
      <c r="I48" s="17">
        <v>84.25</v>
      </c>
      <c r="J48" s="17">
        <f t="shared" si="1"/>
        <v>16.85</v>
      </c>
      <c r="K48" s="16">
        <v>7</v>
      </c>
      <c r="L48" s="17">
        <v>82</v>
      </c>
      <c r="M48" s="17">
        <f t="shared" si="2"/>
        <v>36.9</v>
      </c>
      <c r="N48" s="17">
        <f t="shared" si="5"/>
        <v>82.45</v>
      </c>
      <c r="O48" s="16">
        <v>6</v>
      </c>
      <c r="P48" s="16" t="s">
        <v>27</v>
      </c>
    </row>
    <row r="49" ht="33" customHeight="1" spans="1:16">
      <c r="A49" s="14">
        <v>4</v>
      </c>
      <c r="B49" s="15" t="s">
        <v>98</v>
      </c>
      <c r="C49" s="15" t="s">
        <v>66</v>
      </c>
      <c r="D49" s="15" t="s">
        <v>19</v>
      </c>
      <c r="E49" s="15" t="s">
        <v>90</v>
      </c>
      <c r="F49" s="16">
        <v>25</v>
      </c>
      <c r="G49" s="17">
        <v>80.5</v>
      </c>
      <c r="H49" s="17">
        <f t="shared" si="0"/>
        <v>28.175</v>
      </c>
      <c r="I49" s="17">
        <v>82</v>
      </c>
      <c r="J49" s="17">
        <f t="shared" si="1"/>
        <v>16.4</v>
      </c>
      <c r="K49" s="16">
        <v>3</v>
      </c>
      <c r="L49" s="17">
        <v>82.5</v>
      </c>
      <c r="M49" s="17">
        <f t="shared" si="2"/>
        <v>37.125</v>
      </c>
      <c r="N49" s="17">
        <f t="shared" si="5"/>
        <v>81.7</v>
      </c>
      <c r="O49" s="16">
        <v>7</v>
      </c>
      <c r="P49" s="16" t="s">
        <v>27</v>
      </c>
    </row>
    <row r="50" ht="33" customHeight="1" spans="1:16">
      <c r="A50" s="14">
        <v>8</v>
      </c>
      <c r="B50" s="15" t="s">
        <v>99</v>
      </c>
      <c r="C50" s="15" t="s">
        <v>100</v>
      </c>
      <c r="D50" s="15" t="s">
        <v>19</v>
      </c>
      <c r="E50" s="15" t="s">
        <v>90</v>
      </c>
      <c r="F50" s="16">
        <v>14</v>
      </c>
      <c r="G50" s="17">
        <v>83</v>
      </c>
      <c r="H50" s="17">
        <f t="shared" si="0"/>
        <v>29.05</v>
      </c>
      <c r="I50" s="17">
        <v>80</v>
      </c>
      <c r="J50" s="17">
        <f t="shared" si="1"/>
        <v>16</v>
      </c>
      <c r="K50" s="16">
        <v>18</v>
      </c>
      <c r="L50" s="17">
        <v>80.75</v>
      </c>
      <c r="M50" s="17">
        <f t="shared" si="2"/>
        <v>36.3375</v>
      </c>
      <c r="N50" s="17">
        <f t="shared" si="5"/>
        <v>81.3875</v>
      </c>
      <c r="O50" s="16">
        <v>8</v>
      </c>
      <c r="P50" s="16" t="s">
        <v>27</v>
      </c>
    </row>
    <row r="51" ht="33" customHeight="1" spans="1:16">
      <c r="A51" s="14">
        <v>20</v>
      </c>
      <c r="B51" s="15" t="s">
        <v>101</v>
      </c>
      <c r="C51" s="15" t="s">
        <v>31</v>
      </c>
      <c r="D51" s="15" t="s">
        <v>70</v>
      </c>
      <c r="E51" s="15" t="s">
        <v>90</v>
      </c>
      <c r="F51" s="16">
        <v>18</v>
      </c>
      <c r="G51" s="17">
        <v>82.5</v>
      </c>
      <c r="H51" s="17">
        <f t="shared" si="0"/>
        <v>28.875</v>
      </c>
      <c r="I51" s="17">
        <v>80</v>
      </c>
      <c r="J51" s="17">
        <f t="shared" si="1"/>
        <v>16</v>
      </c>
      <c r="K51" s="16">
        <v>22</v>
      </c>
      <c r="L51" s="17">
        <v>80.75</v>
      </c>
      <c r="M51" s="17">
        <f t="shared" si="2"/>
        <v>36.3375</v>
      </c>
      <c r="N51" s="17">
        <f t="shared" si="5"/>
        <v>81.2125</v>
      </c>
      <c r="O51" s="16">
        <v>9</v>
      </c>
      <c r="P51" s="16" t="s">
        <v>27</v>
      </c>
    </row>
    <row r="52" ht="33" customHeight="1" spans="1:16">
      <c r="A52" s="14">
        <v>6</v>
      </c>
      <c r="B52" s="19" t="s">
        <v>102</v>
      </c>
      <c r="C52" s="19" t="s">
        <v>50</v>
      </c>
      <c r="D52" s="19" t="s">
        <v>19</v>
      </c>
      <c r="E52" s="15" t="s">
        <v>90</v>
      </c>
      <c r="F52" s="16">
        <v>23</v>
      </c>
      <c r="G52" s="17">
        <v>83.25</v>
      </c>
      <c r="H52" s="17">
        <f t="shared" si="0"/>
        <v>29.1375</v>
      </c>
      <c r="I52" s="17">
        <v>84.75</v>
      </c>
      <c r="J52" s="17">
        <f t="shared" si="1"/>
        <v>16.95</v>
      </c>
      <c r="K52" s="16">
        <v>9</v>
      </c>
      <c r="L52" s="17">
        <v>78</v>
      </c>
      <c r="M52" s="17">
        <f t="shared" si="2"/>
        <v>35.1</v>
      </c>
      <c r="N52" s="17">
        <f t="shared" si="5"/>
        <v>81.1875</v>
      </c>
      <c r="O52" s="16">
        <v>10</v>
      </c>
      <c r="P52" s="16" t="s">
        <v>27</v>
      </c>
    </row>
    <row r="53" ht="33" customHeight="1" spans="1:16">
      <c r="A53" s="14">
        <v>1</v>
      </c>
      <c r="B53" s="14" t="s">
        <v>103</v>
      </c>
      <c r="C53" s="14" t="s">
        <v>104</v>
      </c>
      <c r="D53" s="14" t="s">
        <v>19</v>
      </c>
      <c r="E53" s="15" t="s">
        <v>90</v>
      </c>
      <c r="F53" s="16">
        <v>16</v>
      </c>
      <c r="G53" s="17">
        <v>79.5</v>
      </c>
      <c r="H53" s="17">
        <f t="shared" si="0"/>
        <v>27.825</v>
      </c>
      <c r="I53" s="17">
        <v>86.5</v>
      </c>
      <c r="J53" s="17">
        <f t="shared" si="1"/>
        <v>17.3</v>
      </c>
      <c r="K53" s="16">
        <v>19</v>
      </c>
      <c r="L53" s="17">
        <v>79.333</v>
      </c>
      <c r="M53" s="17">
        <f t="shared" si="2"/>
        <v>35.69985</v>
      </c>
      <c r="N53" s="17">
        <f t="shared" si="5"/>
        <v>80.82485</v>
      </c>
      <c r="O53" s="16">
        <v>11</v>
      </c>
      <c r="P53" s="16" t="s">
        <v>38</v>
      </c>
    </row>
    <row r="54" ht="33" customHeight="1" spans="1:16">
      <c r="A54" s="14">
        <v>24</v>
      </c>
      <c r="B54" s="15" t="s">
        <v>105</v>
      </c>
      <c r="C54" s="15" t="s">
        <v>106</v>
      </c>
      <c r="D54" s="15" t="s">
        <v>19</v>
      </c>
      <c r="E54" s="15" t="s">
        <v>90</v>
      </c>
      <c r="F54" s="16">
        <v>3</v>
      </c>
      <c r="G54" s="17">
        <v>82.25</v>
      </c>
      <c r="H54" s="17">
        <f t="shared" si="0"/>
        <v>28.7875</v>
      </c>
      <c r="I54" s="17">
        <v>77.5</v>
      </c>
      <c r="J54" s="17">
        <f t="shared" si="1"/>
        <v>15.5</v>
      </c>
      <c r="K54" s="16">
        <v>21</v>
      </c>
      <c r="L54" s="17">
        <v>81</v>
      </c>
      <c r="M54" s="17">
        <f t="shared" si="2"/>
        <v>36.45</v>
      </c>
      <c r="N54" s="17">
        <f t="shared" si="5"/>
        <v>80.7375</v>
      </c>
      <c r="O54" s="16">
        <v>12</v>
      </c>
      <c r="P54" s="16" t="s">
        <v>38</v>
      </c>
    </row>
    <row r="55" s="3" customFormat="1" ht="33" customHeight="1" spans="1:16">
      <c r="A55" s="14">
        <v>13</v>
      </c>
      <c r="B55" s="15" t="s">
        <v>107</v>
      </c>
      <c r="C55" s="15" t="s">
        <v>108</v>
      </c>
      <c r="D55" s="15" t="s">
        <v>19</v>
      </c>
      <c r="E55" s="15" t="s">
        <v>90</v>
      </c>
      <c r="F55" s="24">
        <v>5</v>
      </c>
      <c r="G55" s="25">
        <v>81.25</v>
      </c>
      <c r="H55" s="25">
        <f t="shared" si="0"/>
        <v>28.4375</v>
      </c>
      <c r="I55" s="25">
        <v>82.5</v>
      </c>
      <c r="J55" s="25">
        <f t="shared" si="1"/>
        <v>16.5</v>
      </c>
      <c r="K55" s="24">
        <v>1</v>
      </c>
      <c r="L55" s="25">
        <v>79</v>
      </c>
      <c r="M55" s="25">
        <f t="shared" si="2"/>
        <v>35.55</v>
      </c>
      <c r="N55" s="25">
        <f t="shared" si="5"/>
        <v>80.4875</v>
      </c>
      <c r="O55" s="24">
        <v>13</v>
      </c>
      <c r="P55" s="24" t="s">
        <v>38</v>
      </c>
    </row>
    <row r="56" ht="33" customHeight="1" spans="1:16">
      <c r="A56" s="14">
        <v>7</v>
      </c>
      <c r="B56" s="15" t="s">
        <v>109</v>
      </c>
      <c r="C56" s="15" t="s">
        <v>37</v>
      </c>
      <c r="D56" s="15" t="s">
        <v>19</v>
      </c>
      <c r="E56" s="15" t="s">
        <v>90</v>
      </c>
      <c r="F56" s="16">
        <v>21</v>
      </c>
      <c r="G56" s="17">
        <v>78</v>
      </c>
      <c r="H56" s="17">
        <f t="shared" si="0"/>
        <v>27.3</v>
      </c>
      <c r="I56" s="17">
        <v>83.75</v>
      </c>
      <c r="J56" s="17">
        <f t="shared" si="1"/>
        <v>16.75</v>
      </c>
      <c r="K56" s="16">
        <v>14</v>
      </c>
      <c r="L56" s="17">
        <v>80.5</v>
      </c>
      <c r="M56" s="17">
        <f t="shared" si="2"/>
        <v>36.225</v>
      </c>
      <c r="N56" s="17">
        <f t="shared" si="5"/>
        <v>80.275</v>
      </c>
      <c r="O56" s="16">
        <v>14</v>
      </c>
      <c r="P56" s="16" t="s">
        <v>38</v>
      </c>
    </row>
    <row r="57" ht="33" customHeight="1" spans="1:16">
      <c r="A57" s="14">
        <v>16</v>
      </c>
      <c r="B57" s="14" t="s">
        <v>110</v>
      </c>
      <c r="C57" s="14" t="s">
        <v>111</v>
      </c>
      <c r="D57" s="14" t="s">
        <v>19</v>
      </c>
      <c r="E57" s="15" t="s">
        <v>90</v>
      </c>
      <c r="F57" s="16">
        <v>13</v>
      </c>
      <c r="G57" s="17">
        <v>79.75</v>
      </c>
      <c r="H57" s="17">
        <f t="shared" si="0"/>
        <v>27.9125</v>
      </c>
      <c r="I57" s="17">
        <v>84</v>
      </c>
      <c r="J57" s="17">
        <f t="shared" si="1"/>
        <v>16.8</v>
      </c>
      <c r="K57" s="16">
        <v>5</v>
      </c>
      <c r="L57" s="17">
        <v>78.25</v>
      </c>
      <c r="M57" s="17">
        <f t="shared" si="2"/>
        <v>35.2125</v>
      </c>
      <c r="N57" s="17">
        <v>79.926</v>
      </c>
      <c r="O57" s="16">
        <v>15</v>
      </c>
      <c r="P57" s="16" t="s">
        <v>38</v>
      </c>
    </row>
    <row r="58" ht="33" customHeight="1" spans="1:16">
      <c r="A58" s="14">
        <v>12</v>
      </c>
      <c r="B58" s="14" t="s">
        <v>112</v>
      </c>
      <c r="C58" s="18" t="s">
        <v>26</v>
      </c>
      <c r="D58" s="14" t="s">
        <v>19</v>
      </c>
      <c r="E58" s="15" t="s">
        <v>90</v>
      </c>
      <c r="F58" s="16">
        <v>7</v>
      </c>
      <c r="G58" s="17">
        <v>75.75</v>
      </c>
      <c r="H58" s="17">
        <f t="shared" si="0"/>
        <v>26.5125</v>
      </c>
      <c r="I58" s="17">
        <v>84.75</v>
      </c>
      <c r="J58" s="17">
        <f t="shared" si="1"/>
        <v>16.95</v>
      </c>
      <c r="K58" s="16">
        <v>20</v>
      </c>
      <c r="L58" s="17">
        <v>80.75</v>
      </c>
      <c r="M58" s="17">
        <f t="shared" si="2"/>
        <v>36.3375</v>
      </c>
      <c r="N58" s="17">
        <v>79.801</v>
      </c>
      <c r="O58" s="16">
        <v>16</v>
      </c>
      <c r="P58" s="16" t="s">
        <v>38</v>
      </c>
    </row>
    <row r="59" ht="33" customHeight="1" spans="1:16">
      <c r="A59" s="14">
        <v>18</v>
      </c>
      <c r="B59" s="14" t="s">
        <v>113</v>
      </c>
      <c r="C59" s="14" t="s">
        <v>114</v>
      </c>
      <c r="D59" s="14" t="s">
        <v>19</v>
      </c>
      <c r="E59" s="15" t="s">
        <v>90</v>
      </c>
      <c r="F59" s="16">
        <v>22</v>
      </c>
      <c r="G59" s="17">
        <v>78.5</v>
      </c>
      <c r="H59" s="17">
        <f t="shared" si="0"/>
        <v>27.475</v>
      </c>
      <c r="I59" s="17">
        <v>82.75</v>
      </c>
      <c r="J59" s="17">
        <f t="shared" si="1"/>
        <v>16.55</v>
      </c>
      <c r="K59" s="16">
        <v>6</v>
      </c>
      <c r="L59" s="17">
        <v>79.5</v>
      </c>
      <c r="M59" s="17">
        <f t="shared" si="2"/>
        <v>35.775</v>
      </c>
      <c r="N59" s="17">
        <f t="shared" ref="N59:N64" si="6">SUM(H59,J59,M59)</f>
        <v>79.8</v>
      </c>
      <c r="O59" s="16">
        <v>17</v>
      </c>
      <c r="P59" s="16" t="s">
        <v>38</v>
      </c>
    </row>
    <row r="60" ht="33" customHeight="1" spans="1:16">
      <c r="A60" s="14">
        <v>22</v>
      </c>
      <c r="B60" s="15" t="s">
        <v>115</v>
      </c>
      <c r="C60" s="15" t="s">
        <v>116</v>
      </c>
      <c r="D60" s="15" t="s">
        <v>19</v>
      </c>
      <c r="E60" s="15" t="s">
        <v>90</v>
      </c>
      <c r="F60" s="16">
        <v>11</v>
      </c>
      <c r="G60" s="17">
        <v>77.5</v>
      </c>
      <c r="H60" s="17">
        <f t="shared" si="0"/>
        <v>27.125</v>
      </c>
      <c r="I60" s="17">
        <v>81.5</v>
      </c>
      <c r="J60" s="17">
        <f t="shared" si="1"/>
        <v>16.3</v>
      </c>
      <c r="K60" s="16">
        <v>17</v>
      </c>
      <c r="L60" s="17">
        <v>80</v>
      </c>
      <c r="M60" s="17">
        <f t="shared" si="2"/>
        <v>36</v>
      </c>
      <c r="N60" s="17">
        <f t="shared" si="6"/>
        <v>79.425</v>
      </c>
      <c r="O60" s="16">
        <v>18</v>
      </c>
      <c r="P60" s="16" t="s">
        <v>38</v>
      </c>
    </row>
    <row r="61" ht="33" customHeight="1" spans="1:16">
      <c r="A61" s="14">
        <v>14</v>
      </c>
      <c r="B61" s="15" t="s">
        <v>117</v>
      </c>
      <c r="C61" s="15" t="s">
        <v>48</v>
      </c>
      <c r="D61" s="15" t="s">
        <v>19</v>
      </c>
      <c r="E61" s="15" t="s">
        <v>90</v>
      </c>
      <c r="F61" s="16">
        <v>4</v>
      </c>
      <c r="G61" s="17">
        <v>80.5</v>
      </c>
      <c r="H61" s="17">
        <f t="shared" si="0"/>
        <v>28.175</v>
      </c>
      <c r="I61" s="17">
        <v>80.25</v>
      </c>
      <c r="J61" s="17">
        <f t="shared" si="1"/>
        <v>16.05</v>
      </c>
      <c r="K61" s="16">
        <v>15</v>
      </c>
      <c r="L61" s="17">
        <v>78</v>
      </c>
      <c r="M61" s="17">
        <f t="shared" si="2"/>
        <v>35.1</v>
      </c>
      <c r="N61" s="17">
        <f t="shared" si="6"/>
        <v>79.325</v>
      </c>
      <c r="O61" s="16">
        <v>19</v>
      </c>
      <c r="P61" s="16"/>
    </row>
    <row r="62" ht="33" customHeight="1" spans="1:16">
      <c r="A62" s="14">
        <v>10</v>
      </c>
      <c r="B62" s="26" t="s">
        <v>118</v>
      </c>
      <c r="C62" s="26" t="s">
        <v>119</v>
      </c>
      <c r="D62" s="21" t="s">
        <v>19</v>
      </c>
      <c r="E62" s="15" t="s">
        <v>90</v>
      </c>
      <c r="F62" s="16">
        <v>9</v>
      </c>
      <c r="G62" s="17">
        <v>74.75</v>
      </c>
      <c r="H62" s="17">
        <f t="shared" si="0"/>
        <v>26.1625</v>
      </c>
      <c r="I62" s="17">
        <v>78</v>
      </c>
      <c r="J62" s="17">
        <f t="shared" si="1"/>
        <v>15.6</v>
      </c>
      <c r="K62" s="16">
        <v>13</v>
      </c>
      <c r="L62" s="17">
        <v>83</v>
      </c>
      <c r="M62" s="17">
        <f t="shared" si="2"/>
        <v>37.35</v>
      </c>
      <c r="N62" s="17">
        <f t="shared" si="6"/>
        <v>79.1125</v>
      </c>
      <c r="O62" s="16">
        <v>20</v>
      </c>
      <c r="P62" s="16"/>
    </row>
    <row r="63" ht="33" customHeight="1" spans="1:16">
      <c r="A63" s="14">
        <v>19</v>
      </c>
      <c r="B63" s="15" t="s">
        <v>120</v>
      </c>
      <c r="C63" s="15" t="s">
        <v>31</v>
      </c>
      <c r="D63" s="15" t="s">
        <v>19</v>
      </c>
      <c r="E63" s="15" t="s">
        <v>90</v>
      </c>
      <c r="F63" s="16">
        <v>8</v>
      </c>
      <c r="G63" s="17">
        <v>79.75</v>
      </c>
      <c r="H63" s="17">
        <f t="shared" si="0"/>
        <v>27.9125</v>
      </c>
      <c r="I63" s="17">
        <v>78.5</v>
      </c>
      <c r="J63" s="17">
        <f t="shared" si="1"/>
        <v>15.7</v>
      </c>
      <c r="K63" s="16">
        <v>23</v>
      </c>
      <c r="L63" s="17">
        <v>78</v>
      </c>
      <c r="M63" s="17">
        <f t="shared" si="2"/>
        <v>35.1</v>
      </c>
      <c r="N63" s="17">
        <f t="shared" si="6"/>
        <v>78.7125</v>
      </c>
      <c r="O63" s="16">
        <v>21</v>
      </c>
      <c r="P63" s="16"/>
    </row>
    <row r="64" ht="33" customHeight="1" spans="1:16">
      <c r="A64" s="14">
        <v>21</v>
      </c>
      <c r="B64" s="15" t="s">
        <v>121</v>
      </c>
      <c r="C64" s="15" t="s">
        <v>31</v>
      </c>
      <c r="D64" s="15" t="s">
        <v>19</v>
      </c>
      <c r="E64" s="15" t="s">
        <v>90</v>
      </c>
      <c r="F64" s="16">
        <v>20</v>
      </c>
      <c r="G64" s="17">
        <v>76</v>
      </c>
      <c r="H64" s="17">
        <f t="shared" si="0"/>
        <v>26.6</v>
      </c>
      <c r="I64" s="17">
        <v>81.75</v>
      </c>
      <c r="J64" s="17">
        <f t="shared" si="1"/>
        <v>16.35</v>
      </c>
      <c r="K64" s="16">
        <v>4</v>
      </c>
      <c r="L64" s="17">
        <v>79</v>
      </c>
      <c r="M64" s="17">
        <f t="shared" si="2"/>
        <v>35.55</v>
      </c>
      <c r="N64" s="17">
        <f t="shared" si="6"/>
        <v>78.5</v>
      </c>
      <c r="O64" s="16">
        <v>22</v>
      </c>
      <c r="P64" s="16"/>
    </row>
    <row r="65" ht="33" customHeight="1" spans="1:16">
      <c r="A65" s="14">
        <v>15</v>
      </c>
      <c r="B65" s="14" t="s">
        <v>122</v>
      </c>
      <c r="C65" s="15" t="s">
        <v>48</v>
      </c>
      <c r="D65" s="14" t="s">
        <v>70</v>
      </c>
      <c r="E65" s="15" t="s">
        <v>90</v>
      </c>
      <c r="F65" s="16">
        <v>24</v>
      </c>
      <c r="G65" s="17">
        <v>78.25</v>
      </c>
      <c r="H65" s="17">
        <f t="shared" si="0"/>
        <v>27.3875</v>
      </c>
      <c r="I65" s="17">
        <v>79.75</v>
      </c>
      <c r="J65" s="17">
        <f t="shared" si="1"/>
        <v>15.95</v>
      </c>
      <c r="K65" s="16">
        <v>24</v>
      </c>
      <c r="L65" s="17">
        <v>76.25</v>
      </c>
      <c r="M65" s="17">
        <f t="shared" si="2"/>
        <v>34.3125</v>
      </c>
      <c r="N65" s="17">
        <v>77.651</v>
      </c>
      <c r="O65" s="16">
        <v>23</v>
      </c>
      <c r="P65" s="16"/>
    </row>
    <row r="66" ht="33" customHeight="1" spans="1:16">
      <c r="A66" s="14">
        <v>17</v>
      </c>
      <c r="B66" s="14" t="s">
        <v>123</v>
      </c>
      <c r="C66" s="14" t="s">
        <v>111</v>
      </c>
      <c r="D66" s="14" t="s">
        <v>70</v>
      </c>
      <c r="E66" s="15" t="s">
        <v>90</v>
      </c>
      <c r="F66" s="16">
        <v>6</v>
      </c>
      <c r="G66" s="17">
        <v>74</v>
      </c>
      <c r="H66" s="17">
        <f t="shared" si="0"/>
        <v>25.9</v>
      </c>
      <c r="I66" s="17">
        <v>75</v>
      </c>
      <c r="J66" s="17">
        <f t="shared" si="1"/>
        <v>15</v>
      </c>
      <c r="K66" s="16">
        <v>16</v>
      </c>
      <c r="L66" s="17">
        <v>73.25</v>
      </c>
      <c r="M66" s="17">
        <f t="shared" si="2"/>
        <v>32.9625</v>
      </c>
      <c r="N66" s="17">
        <f t="shared" ref="N66:N73" si="7">SUM(H66,J66,M66)</f>
        <v>73.8625</v>
      </c>
      <c r="O66" s="16">
        <v>24</v>
      </c>
      <c r="P66" s="16"/>
    </row>
    <row r="67" ht="33" customHeight="1" spans="1:16">
      <c r="A67" s="22">
        <v>3</v>
      </c>
      <c r="B67" s="15" t="s">
        <v>124</v>
      </c>
      <c r="C67" s="15" t="s">
        <v>125</v>
      </c>
      <c r="D67" s="15" t="s">
        <v>19</v>
      </c>
      <c r="E67" s="15" t="s">
        <v>90</v>
      </c>
      <c r="F67" s="16">
        <v>10</v>
      </c>
      <c r="G67" s="17">
        <v>77</v>
      </c>
      <c r="H67" s="17">
        <f t="shared" si="0"/>
        <v>26.95</v>
      </c>
      <c r="I67" s="17">
        <v>76.5</v>
      </c>
      <c r="J67" s="17">
        <f t="shared" si="1"/>
        <v>15.3</v>
      </c>
      <c r="K67" s="16"/>
      <c r="L67" s="17"/>
      <c r="M67" s="17">
        <f t="shared" si="2"/>
        <v>0</v>
      </c>
      <c r="N67" s="17">
        <f t="shared" si="7"/>
        <v>42.25</v>
      </c>
      <c r="O67" s="16"/>
      <c r="P67" s="16"/>
    </row>
    <row r="68" ht="33" customHeight="1" spans="1:16">
      <c r="A68" s="14">
        <v>10</v>
      </c>
      <c r="B68" s="15" t="s">
        <v>126</v>
      </c>
      <c r="C68" s="15" t="s">
        <v>24</v>
      </c>
      <c r="D68" s="15" t="s">
        <v>19</v>
      </c>
      <c r="E68" s="15" t="s">
        <v>127</v>
      </c>
      <c r="F68" s="16">
        <v>3</v>
      </c>
      <c r="G68" s="16">
        <v>89.5</v>
      </c>
      <c r="H68" s="17">
        <f t="shared" si="0"/>
        <v>31.325</v>
      </c>
      <c r="I68" s="16">
        <v>82.5</v>
      </c>
      <c r="J68" s="16">
        <f t="shared" si="1"/>
        <v>16.5</v>
      </c>
      <c r="K68" s="16">
        <v>6</v>
      </c>
      <c r="L68" s="16">
        <v>89.75</v>
      </c>
      <c r="M68" s="17">
        <f t="shared" si="2"/>
        <v>40.3875</v>
      </c>
      <c r="N68" s="17">
        <f t="shared" si="7"/>
        <v>88.2125</v>
      </c>
      <c r="O68" s="16">
        <v>1</v>
      </c>
      <c r="P68" s="16" t="s">
        <v>21</v>
      </c>
    </row>
    <row r="69" ht="33" customHeight="1" spans="1:16">
      <c r="A69" s="14">
        <v>7</v>
      </c>
      <c r="B69" s="15" t="s">
        <v>128</v>
      </c>
      <c r="C69" s="15" t="s">
        <v>18</v>
      </c>
      <c r="D69" s="15" t="s">
        <v>19</v>
      </c>
      <c r="E69" s="15" t="s">
        <v>127</v>
      </c>
      <c r="F69" s="16">
        <v>1</v>
      </c>
      <c r="G69" s="16">
        <v>86.5</v>
      </c>
      <c r="H69" s="17">
        <f t="shared" ref="H69:H131" si="8">G69*0.35</f>
        <v>30.275</v>
      </c>
      <c r="I69" s="16">
        <v>79.25</v>
      </c>
      <c r="J69" s="16">
        <f t="shared" ref="J69:J131" si="9">I69*0.2</f>
        <v>15.85</v>
      </c>
      <c r="K69" s="16">
        <v>2</v>
      </c>
      <c r="L69" s="16">
        <v>89</v>
      </c>
      <c r="M69" s="17">
        <f t="shared" ref="M69:M131" si="10">L69*0.45</f>
        <v>40.05</v>
      </c>
      <c r="N69" s="17">
        <f t="shared" si="7"/>
        <v>86.175</v>
      </c>
      <c r="O69" s="16">
        <v>2</v>
      </c>
      <c r="P69" s="16" t="s">
        <v>21</v>
      </c>
    </row>
    <row r="70" ht="33" customHeight="1" spans="1:16">
      <c r="A70" s="14">
        <v>3</v>
      </c>
      <c r="B70" s="15" t="s">
        <v>129</v>
      </c>
      <c r="C70" s="15" t="s">
        <v>72</v>
      </c>
      <c r="D70" s="15" t="s">
        <v>19</v>
      </c>
      <c r="E70" s="15" t="s">
        <v>127</v>
      </c>
      <c r="F70" s="16">
        <v>2</v>
      </c>
      <c r="G70" s="16">
        <v>83.75</v>
      </c>
      <c r="H70" s="17">
        <f t="shared" si="8"/>
        <v>29.3125</v>
      </c>
      <c r="I70" s="16">
        <v>84.5</v>
      </c>
      <c r="J70" s="16">
        <f t="shared" si="9"/>
        <v>16.9</v>
      </c>
      <c r="K70" s="16">
        <v>10</v>
      </c>
      <c r="L70" s="16">
        <v>83.5</v>
      </c>
      <c r="M70" s="17">
        <f t="shared" si="10"/>
        <v>37.575</v>
      </c>
      <c r="N70" s="17">
        <f t="shared" si="7"/>
        <v>83.7875</v>
      </c>
      <c r="O70" s="16">
        <v>3</v>
      </c>
      <c r="P70" s="16" t="s">
        <v>27</v>
      </c>
    </row>
    <row r="71" ht="33" customHeight="1" spans="1:16">
      <c r="A71" s="14">
        <v>8</v>
      </c>
      <c r="B71" s="15" t="s">
        <v>130</v>
      </c>
      <c r="C71" s="15" t="s">
        <v>76</v>
      </c>
      <c r="D71" s="15" t="s">
        <v>19</v>
      </c>
      <c r="E71" s="15" t="s">
        <v>127</v>
      </c>
      <c r="F71" s="16">
        <v>6</v>
      </c>
      <c r="G71" s="16">
        <v>86.5</v>
      </c>
      <c r="H71" s="17">
        <f t="shared" si="8"/>
        <v>30.275</v>
      </c>
      <c r="I71" s="16">
        <v>85.25</v>
      </c>
      <c r="J71" s="16">
        <f t="shared" si="9"/>
        <v>17.05</v>
      </c>
      <c r="K71" s="16">
        <v>1</v>
      </c>
      <c r="L71" s="16">
        <v>81</v>
      </c>
      <c r="M71" s="17">
        <f t="shared" si="10"/>
        <v>36.45</v>
      </c>
      <c r="N71" s="17">
        <f t="shared" si="7"/>
        <v>83.775</v>
      </c>
      <c r="O71" s="16">
        <v>4</v>
      </c>
      <c r="P71" s="16" t="s">
        <v>27</v>
      </c>
    </row>
    <row r="72" ht="33" customHeight="1" spans="1:16">
      <c r="A72" s="14">
        <v>2</v>
      </c>
      <c r="B72" s="15" t="s">
        <v>131</v>
      </c>
      <c r="C72" s="15" t="s">
        <v>132</v>
      </c>
      <c r="D72" s="15" t="s">
        <v>19</v>
      </c>
      <c r="E72" s="15" t="s">
        <v>127</v>
      </c>
      <c r="F72" s="16">
        <v>7</v>
      </c>
      <c r="G72" s="16">
        <v>83.5</v>
      </c>
      <c r="H72" s="17">
        <f t="shared" si="8"/>
        <v>29.225</v>
      </c>
      <c r="I72" s="16">
        <v>84</v>
      </c>
      <c r="J72" s="16">
        <f t="shared" si="9"/>
        <v>16.8</v>
      </c>
      <c r="K72" s="16">
        <v>4</v>
      </c>
      <c r="L72" s="16">
        <v>83.333</v>
      </c>
      <c r="M72" s="17">
        <f t="shared" si="10"/>
        <v>37.49985</v>
      </c>
      <c r="N72" s="17">
        <f t="shared" si="7"/>
        <v>83.52485</v>
      </c>
      <c r="O72" s="16">
        <v>5</v>
      </c>
      <c r="P72" s="16" t="s">
        <v>27</v>
      </c>
    </row>
    <row r="73" ht="33" customHeight="1" spans="1:16">
      <c r="A73" s="14">
        <v>6</v>
      </c>
      <c r="B73" s="15" t="s">
        <v>133</v>
      </c>
      <c r="C73" s="15" t="s">
        <v>18</v>
      </c>
      <c r="D73" s="15" t="s">
        <v>70</v>
      </c>
      <c r="E73" s="15" t="s">
        <v>127</v>
      </c>
      <c r="F73" s="16">
        <v>10</v>
      </c>
      <c r="G73" s="16">
        <v>80.5</v>
      </c>
      <c r="H73" s="17">
        <f t="shared" si="8"/>
        <v>28.175</v>
      </c>
      <c r="I73" s="16">
        <v>80.5</v>
      </c>
      <c r="J73" s="16">
        <f t="shared" si="9"/>
        <v>16.1</v>
      </c>
      <c r="K73" s="16">
        <v>7</v>
      </c>
      <c r="L73" s="16">
        <v>85.75</v>
      </c>
      <c r="M73" s="17">
        <f t="shared" si="10"/>
        <v>38.5875</v>
      </c>
      <c r="N73" s="17">
        <f t="shared" si="7"/>
        <v>82.8625</v>
      </c>
      <c r="O73" s="16">
        <v>6</v>
      </c>
      <c r="P73" s="16" t="s">
        <v>38</v>
      </c>
    </row>
    <row r="74" ht="33" customHeight="1" spans="1:16">
      <c r="A74" s="14">
        <v>4</v>
      </c>
      <c r="B74" s="15" t="s">
        <v>134</v>
      </c>
      <c r="C74" s="15" t="s">
        <v>100</v>
      </c>
      <c r="D74" s="15" t="s">
        <v>70</v>
      </c>
      <c r="E74" s="15" t="s">
        <v>127</v>
      </c>
      <c r="F74" s="16">
        <v>8</v>
      </c>
      <c r="G74" s="16">
        <v>82.75</v>
      </c>
      <c r="H74" s="17">
        <f t="shared" si="8"/>
        <v>28.9625</v>
      </c>
      <c r="I74" s="16">
        <v>81.25</v>
      </c>
      <c r="J74" s="16">
        <f t="shared" si="9"/>
        <v>16.25</v>
      </c>
      <c r="K74" s="16">
        <v>8</v>
      </c>
      <c r="L74" s="16">
        <v>83.333</v>
      </c>
      <c r="M74" s="17">
        <f t="shared" si="10"/>
        <v>37.49985</v>
      </c>
      <c r="N74" s="17">
        <v>82.713</v>
      </c>
      <c r="O74" s="16">
        <v>7</v>
      </c>
      <c r="P74" s="16" t="s">
        <v>38</v>
      </c>
    </row>
    <row r="75" ht="33" customHeight="1" spans="1:16">
      <c r="A75" s="14">
        <v>9</v>
      </c>
      <c r="B75" s="15" t="s">
        <v>135</v>
      </c>
      <c r="C75" s="15" t="s">
        <v>114</v>
      </c>
      <c r="D75" s="15" t="s">
        <v>70</v>
      </c>
      <c r="E75" s="15" t="s">
        <v>127</v>
      </c>
      <c r="F75" s="16">
        <v>4</v>
      </c>
      <c r="G75" s="16">
        <v>83</v>
      </c>
      <c r="H75" s="17">
        <f t="shared" si="8"/>
        <v>29.05</v>
      </c>
      <c r="I75" s="16">
        <v>84.25</v>
      </c>
      <c r="J75" s="16">
        <f t="shared" si="9"/>
        <v>16.85</v>
      </c>
      <c r="K75" s="16">
        <v>5</v>
      </c>
      <c r="L75" s="16">
        <v>80.333</v>
      </c>
      <c r="M75" s="17">
        <f t="shared" si="10"/>
        <v>36.14985</v>
      </c>
      <c r="N75" s="17">
        <f>SUM(H75,J75,M75)</f>
        <v>82.04985</v>
      </c>
      <c r="O75" s="16">
        <v>8</v>
      </c>
      <c r="P75" s="16" t="s">
        <v>38</v>
      </c>
    </row>
    <row r="76" ht="33" customHeight="1" spans="1:16">
      <c r="A76" s="14">
        <v>1</v>
      </c>
      <c r="B76" s="15" t="s">
        <v>136</v>
      </c>
      <c r="C76" s="15" t="s">
        <v>137</v>
      </c>
      <c r="D76" s="15" t="s">
        <v>19</v>
      </c>
      <c r="E76" s="15" t="s">
        <v>127</v>
      </c>
      <c r="F76" s="16">
        <v>9</v>
      </c>
      <c r="G76" s="16">
        <v>83</v>
      </c>
      <c r="H76" s="17">
        <f t="shared" si="8"/>
        <v>29.05</v>
      </c>
      <c r="I76" s="16">
        <v>80.5</v>
      </c>
      <c r="J76" s="16">
        <f t="shared" si="9"/>
        <v>16.1</v>
      </c>
      <c r="K76" s="16">
        <v>9</v>
      </c>
      <c r="L76" s="16">
        <v>80.333</v>
      </c>
      <c r="M76" s="17">
        <f t="shared" si="10"/>
        <v>36.14985</v>
      </c>
      <c r="N76" s="17">
        <f>SUM(H76,J76,M76)</f>
        <v>81.29985</v>
      </c>
      <c r="O76" s="16">
        <v>9</v>
      </c>
      <c r="P76" s="16" t="s">
        <v>38</v>
      </c>
    </row>
    <row r="77" ht="33" customHeight="1" spans="1:16">
      <c r="A77" s="22">
        <v>5</v>
      </c>
      <c r="B77" s="15" t="s">
        <v>138</v>
      </c>
      <c r="C77" s="15" t="s">
        <v>40</v>
      </c>
      <c r="D77" s="15" t="s">
        <v>19</v>
      </c>
      <c r="E77" s="15" t="s">
        <v>127</v>
      </c>
      <c r="F77" s="16">
        <v>5</v>
      </c>
      <c r="G77" s="16">
        <v>81.75</v>
      </c>
      <c r="H77" s="17">
        <f t="shared" si="8"/>
        <v>28.6125</v>
      </c>
      <c r="I77" s="16">
        <v>81</v>
      </c>
      <c r="J77" s="16">
        <f t="shared" si="9"/>
        <v>16.2</v>
      </c>
      <c r="K77" s="16">
        <v>3</v>
      </c>
      <c r="L77" s="16">
        <v>80.25</v>
      </c>
      <c r="M77" s="17">
        <f t="shared" si="10"/>
        <v>36.1125</v>
      </c>
      <c r="N77" s="17">
        <v>80.926</v>
      </c>
      <c r="O77" s="16">
        <v>10</v>
      </c>
      <c r="P77" s="16"/>
    </row>
    <row r="78" ht="33" customHeight="1" spans="1:16">
      <c r="A78" s="14">
        <v>8</v>
      </c>
      <c r="B78" s="15" t="s">
        <v>139</v>
      </c>
      <c r="C78" s="15" t="s">
        <v>76</v>
      </c>
      <c r="D78" s="15" t="s">
        <v>19</v>
      </c>
      <c r="E78" s="15" t="s">
        <v>140</v>
      </c>
      <c r="F78" s="16">
        <v>8</v>
      </c>
      <c r="G78" s="16">
        <v>86.75</v>
      </c>
      <c r="H78" s="17">
        <f t="shared" si="8"/>
        <v>30.3625</v>
      </c>
      <c r="I78" s="16">
        <v>90.5</v>
      </c>
      <c r="J78" s="16">
        <f t="shared" si="9"/>
        <v>18.1</v>
      </c>
      <c r="K78" s="16">
        <v>2</v>
      </c>
      <c r="L78" s="16">
        <v>84.25</v>
      </c>
      <c r="M78" s="17">
        <f t="shared" si="10"/>
        <v>37.9125</v>
      </c>
      <c r="N78" s="17">
        <v>86.376</v>
      </c>
      <c r="O78" s="16">
        <v>1</v>
      </c>
      <c r="P78" s="16" t="s">
        <v>21</v>
      </c>
    </row>
    <row r="79" ht="33" customHeight="1" spans="1:16">
      <c r="A79" s="14">
        <v>3</v>
      </c>
      <c r="B79" s="15" t="s">
        <v>141</v>
      </c>
      <c r="C79" s="15" t="s">
        <v>60</v>
      </c>
      <c r="D79" s="15" t="s">
        <v>19</v>
      </c>
      <c r="E79" s="15" t="s">
        <v>140</v>
      </c>
      <c r="F79" s="16">
        <v>2</v>
      </c>
      <c r="G79" s="16">
        <v>89.5</v>
      </c>
      <c r="H79" s="17">
        <f t="shared" si="8"/>
        <v>31.325</v>
      </c>
      <c r="I79" s="16">
        <v>86.25</v>
      </c>
      <c r="J79" s="16">
        <f t="shared" si="9"/>
        <v>17.25</v>
      </c>
      <c r="K79" s="16">
        <v>9</v>
      </c>
      <c r="L79" s="16">
        <v>78.5</v>
      </c>
      <c r="M79" s="17">
        <f t="shared" si="10"/>
        <v>35.325</v>
      </c>
      <c r="N79" s="17">
        <f t="shared" ref="N79:N85" si="11">SUM(H79,J79,M79)</f>
        <v>83.9</v>
      </c>
      <c r="O79" s="16">
        <v>2</v>
      </c>
      <c r="P79" s="16" t="s">
        <v>21</v>
      </c>
    </row>
    <row r="80" ht="33" customHeight="1" spans="1:16">
      <c r="A80" s="14">
        <v>7</v>
      </c>
      <c r="B80" s="15" t="s">
        <v>142</v>
      </c>
      <c r="C80" s="15" t="s">
        <v>18</v>
      </c>
      <c r="D80" s="15" t="s">
        <v>19</v>
      </c>
      <c r="E80" s="15" t="s">
        <v>140</v>
      </c>
      <c r="F80" s="16">
        <v>9</v>
      </c>
      <c r="G80" s="16">
        <v>83</v>
      </c>
      <c r="H80" s="17">
        <f t="shared" si="8"/>
        <v>29.05</v>
      </c>
      <c r="I80" s="16">
        <v>83.5</v>
      </c>
      <c r="J80" s="16">
        <f t="shared" si="9"/>
        <v>16.7</v>
      </c>
      <c r="K80" s="16">
        <v>6</v>
      </c>
      <c r="L80" s="16">
        <v>82.25</v>
      </c>
      <c r="M80" s="17">
        <f t="shared" si="10"/>
        <v>37.0125</v>
      </c>
      <c r="N80" s="17">
        <f t="shared" si="11"/>
        <v>82.7625</v>
      </c>
      <c r="O80" s="16">
        <v>3</v>
      </c>
      <c r="P80" s="16" t="s">
        <v>27</v>
      </c>
    </row>
    <row r="81" ht="33" customHeight="1" spans="1:16">
      <c r="A81" s="14">
        <v>1</v>
      </c>
      <c r="B81" s="15" t="s">
        <v>143</v>
      </c>
      <c r="C81" s="15" t="s">
        <v>94</v>
      </c>
      <c r="D81" s="15" t="s">
        <v>19</v>
      </c>
      <c r="E81" s="15" t="s">
        <v>140</v>
      </c>
      <c r="F81" s="16">
        <v>7</v>
      </c>
      <c r="G81" s="16">
        <v>79</v>
      </c>
      <c r="H81" s="17">
        <f t="shared" si="8"/>
        <v>27.65</v>
      </c>
      <c r="I81" s="16">
        <v>83.25</v>
      </c>
      <c r="J81" s="16">
        <f t="shared" si="9"/>
        <v>16.65</v>
      </c>
      <c r="K81" s="16">
        <v>5</v>
      </c>
      <c r="L81" s="16">
        <v>84.667</v>
      </c>
      <c r="M81" s="17">
        <f t="shared" si="10"/>
        <v>38.10015</v>
      </c>
      <c r="N81" s="17">
        <f t="shared" si="11"/>
        <v>82.40015</v>
      </c>
      <c r="O81" s="16">
        <v>4</v>
      </c>
      <c r="P81" s="16" t="s">
        <v>27</v>
      </c>
    </row>
    <row r="82" ht="33" customHeight="1" spans="1:16">
      <c r="A82" s="14">
        <v>5</v>
      </c>
      <c r="B82" s="15" t="s">
        <v>144</v>
      </c>
      <c r="C82" s="15" t="s">
        <v>35</v>
      </c>
      <c r="D82" s="15" t="s">
        <v>19</v>
      </c>
      <c r="E82" s="15" t="s">
        <v>140</v>
      </c>
      <c r="F82" s="16">
        <v>5</v>
      </c>
      <c r="G82" s="16">
        <v>78.5</v>
      </c>
      <c r="H82" s="17">
        <f t="shared" si="8"/>
        <v>27.475</v>
      </c>
      <c r="I82" s="16">
        <v>83</v>
      </c>
      <c r="J82" s="16">
        <f t="shared" si="9"/>
        <v>16.6</v>
      </c>
      <c r="K82" s="16">
        <v>10</v>
      </c>
      <c r="L82" s="16">
        <v>84.333</v>
      </c>
      <c r="M82" s="17">
        <f t="shared" si="10"/>
        <v>37.94985</v>
      </c>
      <c r="N82" s="17">
        <f t="shared" si="11"/>
        <v>82.02485</v>
      </c>
      <c r="O82" s="16">
        <v>5</v>
      </c>
      <c r="P82" s="16" t="s">
        <v>27</v>
      </c>
    </row>
    <row r="83" ht="33" customHeight="1" spans="1:16">
      <c r="A83" s="14">
        <v>10</v>
      </c>
      <c r="B83" s="15" t="s">
        <v>145</v>
      </c>
      <c r="C83" s="15" t="s">
        <v>46</v>
      </c>
      <c r="D83" s="15" t="s">
        <v>19</v>
      </c>
      <c r="E83" s="15" t="s">
        <v>140</v>
      </c>
      <c r="F83" s="16">
        <v>4</v>
      </c>
      <c r="G83" s="16">
        <v>81</v>
      </c>
      <c r="H83" s="17">
        <f t="shared" si="8"/>
        <v>28.35</v>
      </c>
      <c r="I83" s="16">
        <v>82.25</v>
      </c>
      <c r="J83" s="16">
        <f t="shared" si="9"/>
        <v>16.45</v>
      </c>
      <c r="K83" s="16">
        <v>3</v>
      </c>
      <c r="L83" s="16">
        <v>82.667</v>
      </c>
      <c r="M83" s="17">
        <f t="shared" si="10"/>
        <v>37.20015</v>
      </c>
      <c r="N83" s="17">
        <f t="shared" si="11"/>
        <v>82.00015</v>
      </c>
      <c r="O83" s="16">
        <v>6</v>
      </c>
      <c r="P83" s="16" t="s">
        <v>38</v>
      </c>
    </row>
    <row r="84" ht="33" customHeight="1" spans="1:16">
      <c r="A84" s="14">
        <v>11</v>
      </c>
      <c r="B84" s="15" t="s">
        <v>146</v>
      </c>
      <c r="C84" s="15" t="s">
        <v>24</v>
      </c>
      <c r="D84" s="15" t="s">
        <v>19</v>
      </c>
      <c r="E84" s="15" t="s">
        <v>140</v>
      </c>
      <c r="F84" s="16">
        <v>10</v>
      </c>
      <c r="G84" s="16">
        <v>86.5</v>
      </c>
      <c r="H84" s="17">
        <f t="shared" si="8"/>
        <v>30.275</v>
      </c>
      <c r="I84" s="16">
        <v>87</v>
      </c>
      <c r="J84" s="16">
        <f t="shared" si="9"/>
        <v>17.4</v>
      </c>
      <c r="K84" s="16">
        <v>8</v>
      </c>
      <c r="L84" s="16">
        <v>73.667</v>
      </c>
      <c r="M84" s="17">
        <f t="shared" si="10"/>
        <v>33.15015</v>
      </c>
      <c r="N84" s="17">
        <f t="shared" si="11"/>
        <v>80.82515</v>
      </c>
      <c r="O84" s="16">
        <v>7</v>
      </c>
      <c r="P84" s="16" t="s">
        <v>38</v>
      </c>
    </row>
    <row r="85" ht="33" customHeight="1" spans="1:16">
      <c r="A85" s="14">
        <v>2</v>
      </c>
      <c r="B85" s="15" t="s">
        <v>147</v>
      </c>
      <c r="C85" s="15" t="s">
        <v>53</v>
      </c>
      <c r="D85" s="15" t="s">
        <v>19</v>
      </c>
      <c r="E85" s="15" t="s">
        <v>140</v>
      </c>
      <c r="F85" s="16">
        <v>3</v>
      </c>
      <c r="G85" s="16">
        <v>83</v>
      </c>
      <c r="H85" s="17">
        <f t="shared" si="8"/>
        <v>29.05</v>
      </c>
      <c r="I85" s="16">
        <v>81.25</v>
      </c>
      <c r="J85" s="16">
        <f t="shared" si="9"/>
        <v>16.25</v>
      </c>
      <c r="K85" s="16">
        <v>4</v>
      </c>
      <c r="L85" s="16">
        <v>73.5</v>
      </c>
      <c r="M85" s="17">
        <f t="shared" si="10"/>
        <v>33.075</v>
      </c>
      <c r="N85" s="17">
        <f t="shared" si="11"/>
        <v>78.375</v>
      </c>
      <c r="O85" s="16">
        <v>8</v>
      </c>
      <c r="P85" s="16" t="s">
        <v>38</v>
      </c>
    </row>
    <row r="86" ht="33" customHeight="1" spans="1:16">
      <c r="A86" s="14">
        <v>4</v>
      </c>
      <c r="B86" s="15" t="s">
        <v>148</v>
      </c>
      <c r="C86" s="15" t="s">
        <v>149</v>
      </c>
      <c r="D86" s="15" t="s">
        <v>19</v>
      </c>
      <c r="E86" s="15" t="s">
        <v>140</v>
      </c>
      <c r="F86" s="16">
        <v>6</v>
      </c>
      <c r="G86" s="16">
        <v>84.75</v>
      </c>
      <c r="H86" s="17">
        <f t="shared" si="8"/>
        <v>29.6625</v>
      </c>
      <c r="I86" s="16">
        <v>81.25</v>
      </c>
      <c r="J86" s="16">
        <f t="shared" si="9"/>
        <v>16.25</v>
      </c>
      <c r="K86" s="16">
        <v>1</v>
      </c>
      <c r="L86" s="16">
        <v>71.25</v>
      </c>
      <c r="M86" s="17">
        <f t="shared" si="10"/>
        <v>32.0625</v>
      </c>
      <c r="N86" s="17">
        <v>77.976</v>
      </c>
      <c r="O86" s="16">
        <v>9</v>
      </c>
      <c r="P86" s="16" t="s">
        <v>38</v>
      </c>
    </row>
    <row r="87" ht="33" customHeight="1" spans="1:16">
      <c r="A87" s="14">
        <v>9</v>
      </c>
      <c r="B87" s="15" t="s">
        <v>150</v>
      </c>
      <c r="C87" s="15" t="s">
        <v>151</v>
      </c>
      <c r="D87" s="15" t="s">
        <v>19</v>
      </c>
      <c r="E87" s="15" t="s">
        <v>140</v>
      </c>
      <c r="F87" s="16">
        <v>1</v>
      </c>
      <c r="G87" s="16">
        <v>78.5</v>
      </c>
      <c r="H87" s="17">
        <f t="shared" si="8"/>
        <v>27.475</v>
      </c>
      <c r="I87" s="16">
        <v>79.75</v>
      </c>
      <c r="J87" s="16">
        <f t="shared" si="9"/>
        <v>15.95</v>
      </c>
      <c r="K87" s="16">
        <v>7</v>
      </c>
      <c r="L87" s="16">
        <v>73.5</v>
      </c>
      <c r="M87" s="17">
        <f t="shared" si="10"/>
        <v>33.075</v>
      </c>
      <c r="N87" s="17">
        <f>SUM(H87,J87,M87)</f>
        <v>76.5</v>
      </c>
      <c r="O87" s="16">
        <v>10</v>
      </c>
      <c r="P87" s="16"/>
    </row>
    <row r="88" ht="33" customHeight="1" spans="1:16">
      <c r="A88" s="22">
        <v>6</v>
      </c>
      <c r="B88" s="15" t="s">
        <v>152</v>
      </c>
      <c r="C88" s="15" t="s">
        <v>153</v>
      </c>
      <c r="D88" s="15" t="s">
        <v>19</v>
      </c>
      <c r="E88" s="15" t="s">
        <v>140</v>
      </c>
      <c r="F88" s="16"/>
      <c r="G88" s="16"/>
      <c r="H88" s="17">
        <f t="shared" si="8"/>
        <v>0</v>
      </c>
      <c r="I88" s="16"/>
      <c r="J88" s="16">
        <f t="shared" si="9"/>
        <v>0</v>
      </c>
      <c r="K88" s="16"/>
      <c r="L88" s="16"/>
      <c r="M88" s="17">
        <f t="shared" si="10"/>
        <v>0</v>
      </c>
      <c r="N88" s="17">
        <f>SUM(H88,J88,M88)</f>
        <v>0</v>
      </c>
      <c r="O88" s="16"/>
      <c r="P88" s="16"/>
    </row>
    <row r="89" ht="33" customHeight="1" spans="1:16">
      <c r="A89" s="14">
        <v>7</v>
      </c>
      <c r="B89" s="15" t="s">
        <v>154</v>
      </c>
      <c r="C89" s="15" t="s">
        <v>26</v>
      </c>
      <c r="D89" s="15" t="s">
        <v>19</v>
      </c>
      <c r="E89" s="15" t="s">
        <v>155</v>
      </c>
      <c r="F89" s="16">
        <v>10</v>
      </c>
      <c r="G89" s="16">
        <v>95.25</v>
      </c>
      <c r="H89" s="17">
        <f t="shared" si="8"/>
        <v>33.3375</v>
      </c>
      <c r="I89" s="16">
        <v>95.75</v>
      </c>
      <c r="J89" s="16">
        <f t="shared" si="9"/>
        <v>19.15</v>
      </c>
      <c r="K89" s="16">
        <v>2</v>
      </c>
      <c r="L89" s="16">
        <v>92.75</v>
      </c>
      <c r="M89" s="17">
        <f t="shared" si="10"/>
        <v>41.7375</v>
      </c>
      <c r="N89" s="17">
        <v>94.226</v>
      </c>
      <c r="O89" s="16">
        <v>1</v>
      </c>
      <c r="P89" s="16" t="s">
        <v>21</v>
      </c>
    </row>
    <row r="90" ht="33" customHeight="1" spans="1:16">
      <c r="A90" s="14">
        <v>6</v>
      </c>
      <c r="B90" s="15" t="s">
        <v>156</v>
      </c>
      <c r="C90" s="15" t="s">
        <v>153</v>
      </c>
      <c r="D90" s="15" t="s">
        <v>19</v>
      </c>
      <c r="E90" s="15" t="s">
        <v>155</v>
      </c>
      <c r="F90" s="16">
        <v>3</v>
      </c>
      <c r="G90" s="16">
        <v>92.25</v>
      </c>
      <c r="H90" s="17">
        <f t="shared" si="8"/>
        <v>32.2875</v>
      </c>
      <c r="I90" s="16">
        <v>85</v>
      </c>
      <c r="J90" s="16">
        <f t="shared" si="9"/>
        <v>17</v>
      </c>
      <c r="K90" s="16">
        <v>7</v>
      </c>
      <c r="L90" s="16">
        <v>88.75</v>
      </c>
      <c r="M90" s="17">
        <f t="shared" si="10"/>
        <v>39.9375</v>
      </c>
      <c r="N90" s="17">
        <v>89.226</v>
      </c>
      <c r="O90" s="16">
        <v>2</v>
      </c>
      <c r="P90" s="16" t="s">
        <v>21</v>
      </c>
    </row>
    <row r="91" ht="33" customHeight="1" spans="1:16">
      <c r="A91" s="14">
        <v>3</v>
      </c>
      <c r="B91" s="15" t="s">
        <v>157</v>
      </c>
      <c r="C91" s="15" t="s">
        <v>158</v>
      </c>
      <c r="D91" s="15" t="s">
        <v>19</v>
      </c>
      <c r="E91" s="15" t="s">
        <v>155</v>
      </c>
      <c r="F91" s="16">
        <v>5</v>
      </c>
      <c r="G91" s="16">
        <v>78.75</v>
      </c>
      <c r="H91" s="17">
        <f t="shared" si="8"/>
        <v>27.5625</v>
      </c>
      <c r="I91" s="16">
        <v>92.25</v>
      </c>
      <c r="J91" s="16">
        <f t="shared" si="9"/>
        <v>18.45</v>
      </c>
      <c r="K91" s="16">
        <v>5</v>
      </c>
      <c r="L91" s="16">
        <v>94.333</v>
      </c>
      <c r="M91" s="17">
        <f t="shared" si="10"/>
        <v>42.44985</v>
      </c>
      <c r="N91" s="17">
        <v>88.463</v>
      </c>
      <c r="O91" s="16">
        <v>3</v>
      </c>
      <c r="P91" s="16" t="s">
        <v>27</v>
      </c>
    </row>
    <row r="92" ht="33" customHeight="1" spans="1:16">
      <c r="A92" s="14">
        <v>10</v>
      </c>
      <c r="B92" s="15" t="s">
        <v>159</v>
      </c>
      <c r="C92" s="15" t="s">
        <v>160</v>
      </c>
      <c r="D92" s="15" t="s">
        <v>19</v>
      </c>
      <c r="E92" s="15" t="s">
        <v>155</v>
      </c>
      <c r="F92" s="16">
        <v>11</v>
      </c>
      <c r="G92" s="16">
        <v>88</v>
      </c>
      <c r="H92" s="17">
        <f t="shared" si="8"/>
        <v>30.8</v>
      </c>
      <c r="I92" s="16">
        <v>84.5</v>
      </c>
      <c r="J92" s="16">
        <f t="shared" si="9"/>
        <v>16.9</v>
      </c>
      <c r="K92" s="16">
        <v>1</v>
      </c>
      <c r="L92" s="16">
        <v>87</v>
      </c>
      <c r="M92" s="17">
        <f t="shared" si="10"/>
        <v>39.15</v>
      </c>
      <c r="N92" s="17">
        <f t="shared" ref="N92:N102" si="12">SUM(H92,J92,M92)</f>
        <v>86.85</v>
      </c>
      <c r="O92" s="16">
        <v>4</v>
      </c>
      <c r="P92" s="16" t="s">
        <v>27</v>
      </c>
    </row>
    <row r="93" ht="33" customHeight="1" spans="1:16">
      <c r="A93" s="14">
        <v>2</v>
      </c>
      <c r="B93" s="15" t="s">
        <v>161</v>
      </c>
      <c r="C93" s="15" t="s">
        <v>162</v>
      </c>
      <c r="D93" s="15" t="s">
        <v>19</v>
      </c>
      <c r="E93" s="15" t="s">
        <v>155</v>
      </c>
      <c r="F93" s="16">
        <v>1</v>
      </c>
      <c r="G93" s="16">
        <v>93</v>
      </c>
      <c r="H93" s="17">
        <f t="shared" si="8"/>
        <v>32.55</v>
      </c>
      <c r="I93" s="16">
        <v>91.75</v>
      </c>
      <c r="J93" s="16">
        <f t="shared" si="9"/>
        <v>18.35</v>
      </c>
      <c r="K93" s="16">
        <v>3</v>
      </c>
      <c r="L93" s="16">
        <v>75.75</v>
      </c>
      <c r="M93" s="17">
        <f t="shared" si="10"/>
        <v>34.0875</v>
      </c>
      <c r="N93" s="17">
        <f t="shared" si="12"/>
        <v>84.9875</v>
      </c>
      <c r="O93" s="16">
        <v>5</v>
      </c>
      <c r="P93" s="16" t="s">
        <v>27</v>
      </c>
    </row>
    <row r="94" ht="33" customHeight="1" spans="1:16">
      <c r="A94" s="14">
        <v>1</v>
      </c>
      <c r="B94" s="15" t="s">
        <v>163</v>
      </c>
      <c r="C94" s="15" t="s">
        <v>164</v>
      </c>
      <c r="D94" s="15" t="s">
        <v>19</v>
      </c>
      <c r="E94" s="15" t="s">
        <v>155</v>
      </c>
      <c r="F94" s="16">
        <v>8</v>
      </c>
      <c r="G94" s="16">
        <v>75.5</v>
      </c>
      <c r="H94" s="17">
        <f t="shared" si="8"/>
        <v>26.425</v>
      </c>
      <c r="I94" s="16">
        <v>85.75</v>
      </c>
      <c r="J94" s="16">
        <f t="shared" si="9"/>
        <v>17.15</v>
      </c>
      <c r="K94" s="16">
        <v>10</v>
      </c>
      <c r="L94" s="16">
        <v>82.25</v>
      </c>
      <c r="M94" s="17">
        <f t="shared" si="10"/>
        <v>37.0125</v>
      </c>
      <c r="N94" s="17">
        <f t="shared" si="12"/>
        <v>80.5875</v>
      </c>
      <c r="O94" s="16">
        <v>6</v>
      </c>
      <c r="P94" s="16" t="s">
        <v>38</v>
      </c>
    </row>
    <row r="95" ht="33" customHeight="1" spans="1:16">
      <c r="A95" s="14">
        <v>4</v>
      </c>
      <c r="B95" s="15" t="s">
        <v>165</v>
      </c>
      <c r="C95" s="15" t="s">
        <v>166</v>
      </c>
      <c r="D95" s="15" t="s">
        <v>19</v>
      </c>
      <c r="E95" s="15" t="s">
        <v>155</v>
      </c>
      <c r="F95" s="16">
        <v>9</v>
      </c>
      <c r="G95" s="16">
        <v>78</v>
      </c>
      <c r="H95" s="17">
        <f t="shared" si="8"/>
        <v>27.3</v>
      </c>
      <c r="I95" s="16">
        <v>86.5</v>
      </c>
      <c r="J95" s="16">
        <f t="shared" si="9"/>
        <v>17.3</v>
      </c>
      <c r="K95" s="16">
        <v>6</v>
      </c>
      <c r="L95" s="16">
        <v>79</v>
      </c>
      <c r="M95" s="17">
        <f t="shared" si="10"/>
        <v>35.55</v>
      </c>
      <c r="N95" s="17">
        <f t="shared" si="12"/>
        <v>80.15</v>
      </c>
      <c r="O95" s="16">
        <v>7</v>
      </c>
      <c r="P95" s="16" t="s">
        <v>38</v>
      </c>
    </row>
    <row r="96" ht="33" customHeight="1" spans="1:16">
      <c r="A96" s="14">
        <v>8</v>
      </c>
      <c r="B96" s="15" t="s">
        <v>167</v>
      </c>
      <c r="C96" s="15" t="s">
        <v>76</v>
      </c>
      <c r="D96" s="15" t="s">
        <v>19</v>
      </c>
      <c r="E96" s="15" t="s">
        <v>155</v>
      </c>
      <c r="F96" s="16">
        <v>4</v>
      </c>
      <c r="G96" s="16">
        <v>76</v>
      </c>
      <c r="H96" s="17">
        <f t="shared" si="8"/>
        <v>26.6</v>
      </c>
      <c r="I96" s="16">
        <v>86.75</v>
      </c>
      <c r="J96" s="16">
        <f t="shared" si="9"/>
        <v>17.35</v>
      </c>
      <c r="K96" s="16">
        <v>8</v>
      </c>
      <c r="L96" s="16">
        <v>79.333</v>
      </c>
      <c r="M96" s="17">
        <f t="shared" si="10"/>
        <v>35.69985</v>
      </c>
      <c r="N96" s="17">
        <f t="shared" si="12"/>
        <v>79.64985</v>
      </c>
      <c r="O96" s="16">
        <v>8</v>
      </c>
      <c r="P96" s="16" t="s">
        <v>38</v>
      </c>
    </row>
    <row r="97" ht="33" customHeight="1" spans="1:16">
      <c r="A97" s="14">
        <v>9</v>
      </c>
      <c r="B97" s="15" t="s">
        <v>168</v>
      </c>
      <c r="C97" s="15" t="s">
        <v>114</v>
      </c>
      <c r="D97" s="15" t="s">
        <v>19</v>
      </c>
      <c r="E97" s="15" t="s">
        <v>155</v>
      </c>
      <c r="F97" s="16">
        <v>6</v>
      </c>
      <c r="G97" s="16">
        <v>85</v>
      </c>
      <c r="H97" s="17">
        <f t="shared" si="8"/>
        <v>29.75</v>
      </c>
      <c r="I97" s="16">
        <v>76.5</v>
      </c>
      <c r="J97" s="16">
        <f t="shared" si="9"/>
        <v>15.3</v>
      </c>
      <c r="K97" s="16">
        <v>4</v>
      </c>
      <c r="L97" s="16">
        <v>73.667</v>
      </c>
      <c r="M97" s="17">
        <f t="shared" si="10"/>
        <v>33.15015</v>
      </c>
      <c r="N97" s="17">
        <f t="shared" si="12"/>
        <v>78.20015</v>
      </c>
      <c r="O97" s="16">
        <v>9</v>
      </c>
      <c r="P97" s="16" t="s">
        <v>38</v>
      </c>
    </row>
    <row r="98" ht="33" customHeight="1" spans="1:16">
      <c r="A98" s="14">
        <v>5</v>
      </c>
      <c r="B98" s="15" t="s">
        <v>169</v>
      </c>
      <c r="C98" s="15" t="s">
        <v>40</v>
      </c>
      <c r="D98" s="15" t="s">
        <v>19</v>
      </c>
      <c r="E98" s="15" t="s">
        <v>155</v>
      </c>
      <c r="F98" s="16">
        <v>2</v>
      </c>
      <c r="G98" s="16">
        <v>73.5</v>
      </c>
      <c r="H98" s="17">
        <f t="shared" si="8"/>
        <v>25.725</v>
      </c>
      <c r="I98" s="16">
        <v>76.5</v>
      </c>
      <c r="J98" s="16">
        <f t="shared" si="9"/>
        <v>15.3</v>
      </c>
      <c r="K98" s="16">
        <v>9</v>
      </c>
      <c r="L98" s="16">
        <v>78.75</v>
      </c>
      <c r="M98" s="17">
        <f t="shared" si="10"/>
        <v>35.4375</v>
      </c>
      <c r="N98" s="17">
        <f t="shared" si="12"/>
        <v>76.4625</v>
      </c>
      <c r="O98" s="16">
        <v>10</v>
      </c>
      <c r="P98" s="16"/>
    </row>
    <row r="99" ht="33" customHeight="1" spans="1:16">
      <c r="A99" s="22">
        <v>11</v>
      </c>
      <c r="B99" s="15" t="s">
        <v>170</v>
      </c>
      <c r="C99" s="15" t="s">
        <v>24</v>
      </c>
      <c r="D99" s="15" t="s">
        <v>19</v>
      </c>
      <c r="E99" s="15" t="s">
        <v>155</v>
      </c>
      <c r="F99" s="16">
        <v>7</v>
      </c>
      <c r="G99" s="16">
        <v>83.75</v>
      </c>
      <c r="H99" s="17">
        <f t="shared" si="8"/>
        <v>29.3125</v>
      </c>
      <c r="I99" s="16">
        <v>75.75</v>
      </c>
      <c r="J99" s="16">
        <f t="shared" si="9"/>
        <v>15.15</v>
      </c>
      <c r="K99" s="16" t="s">
        <v>171</v>
      </c>
      <c r="L99" s="16">
        <v>0</v>
      </c>
      <c r="M99" s="17">
        <f t="shared" si="10"/>
        <v>0</v>
      </c>
      <c r="N99" s="17">
        <f t="shared" si="12"/>
        <v>44.4625</v>
      </c>
      <c r="O99" s="16">
        <v>11</v>
      </c>
      <c r="P99" s="16"/>
    </row>
    <row r="100" ht="33" customHeight="1" spans="1:16">
      <c r="A100" s="14">
        <v>1</v>
      </c>
      <c r="B100" s="15" t="s">
        <v>172</v>
      </c>
      <c r="C100" s="15" t="s">
        <v>173</v>
      </c>
      <c r="D100" s="15" t="s">
        <v>19</v>
      </c>
      <c r="E100" s="15" t="s">
        <v>174</v>
      </c>
      <c r="F100" s="16">
        <v>2</v>
      </c>
      <c r="G100" s="16">
        <v>80.5</v>
      </c>
      <c r="H100" s="17">
        <f t="shared" si="8"/>
        <v>28.175</v>
      </c>
      <c r="I100" s="16">
        <v>83.75</v>
      </c>
      <c r="J100" s="16">
        <f t="shared" si="9"/>
        <v>16.75</v>
      </c>
      <c r="K100" s="16">
        <v>4</v>
      </c>
      <c r="L100" s="16">
        <v>83</v>
      </c>
      <c r="M100" s="17">
        <f t="shared" si="10"/>
        <v>37.35</v>
      </c>
      <c r="N100" s="17">
        <f t="shared" si="12"/>
        <v>82.275</v>
      </c>
      <c r="O100" s="16">
        <v>1</v>
      </c>
      <c r="P100" s="16" t="s">
        <v>21</v>
      </c>
    </row>
    <row r="101" ht="33" customHeight="1" spans="1:16">
      <c r="A101" s="14">
        <v>2</v>
      </c>
      <c r="B101" s="15" t="s">
        <v>175</v>
      </c>
      <c r="C101" s="15" t="s">
        <v>176</v>
      </c>
      <c r="D101" s="15" t="s">
        <v>19</v>
      </c>
      <c r="E101" s="15" t="s">
        <v>174</v>
      </c>
      <c r="F101" s="16">
        <v>3</v>
      </c>
      <c r="G101" s="16">
        <v>81</v>
      </c>
      <c r="H101" s="17">
        <f t="shared" si="8"/>
        <v>28.35</v>
      </c>
      <c r="I101" s="16">
        <v>82.25</v>
      </c>
      <c r="J101" s="16">
        <f t="shared" si="9"/>
        <v>16.45</v>
      </c>
      <c r="K101" s="16">
        <v>3</v>
      </c>
      <c r="L101" s="16">
        <v>82.333</v>
      </c>
      <c r="M101" s="17">
        <f t="shared" si="10"/>
        <v>37.04985</v>
      </c>
      <c r="N101" s="17">
        <f t="shared" si="12"/>
        <v>81.84985</v>
      </c>
      <c r="O101" s="16">
        <v>2</v>
      </c>
      <c r="P101" s="16" t="s">
        <v>21</v>
      </c>
    </row>
    <row r="102" ht="33" customHeight="1" spans="1:16">
      <c r="A102" s="14">
        <v>7</v>
      </c>
      <c r="B102" s="15" t="s">
        <v>177</v>
      </c>
      <c r="C102" s="15" t="s">
        <v>18</v>
      </c>
      <c r="D102" s="15" t="s">
        <v>19</v>
      </c>
      <c r="E102" s="15" t="s">
        <v>174</v>
      </c>
      <c r="F102" s="16">
        <v>7</v>
      </c>
      <c r="G102" s="16">
        <v>84.5</v>
      </c>
      <c r="H102" s="17">
        <f t="shared" si="8"/>
        <v>29.575</v>
      </c>
      <c r="I102" s="16">
        <v>79.75</v>
      </c>
      <c r="J102" s="16">
        <f t="shared" si="9"/>
        <v>15.95</v>
      </c>
      <c r="K102" s="16">
        <v>9</v>
      </c>
      <c r="L102" s="16">
        <v>79.5</v>
      </c>
      <c r="M102" s="17">
        <f t="shared" si="10"/>
        <v>35.775</v>
      </c>
      <c r="N102" s="17">
        <f t="shared" si="12"/>
        <v>81.3</v>
      </c>
      <c r="O102" s="16">
        <v>3</v>
      </c>
      <c r="P102" s="16" t="s">
        <v>27</v>
      </c>
    </row>
    <row r="103" ht="33" customHeight="1" spans="1:16">
      <c r="A103" s="14">
        <v>8</v>
      </c>
      <c r="B103" s="15" t="s">
        <v>178</v>
      </c>
      <c r="C103" s="15" t="s">
        <v>88</v>
      </c>
      <c r="D103" s="15" t="s">
        <v>19</v>
      </c>
      <c r="E103" s="15" t="s">
        <v>174</v>
      </c>
      <c r="F103" s="16">
        <v>1</v>
      </c>
      <c r="G103" s="16">
        <v>79.75</v>
      </c>
      <c r="H103" s="17">
        <f t="shared" si="8"/>
        <v>27.9125</v>
      </c>
      <c r="I103" s="16">
        <v>78.5</v>
      </c>
      <c r="J103" s="16">
        <f t="shared" si="9"/>
        <v>15.7</v>
      </c>
      <c r="K103" s="16">
        <v>6</v>
      </c>
      <c r="L103" s="16">
        <v>83.333</v>
      </c>
      <c r="M103" s="17">
        <f t="shared" si="10"/>
        <v>37.49985</v>
      </c>
      <c r="N103" s="17">
        <v>81.113</v>
      </c>
      <c r="O103" s="16">
        <v>4</v>
      </c>
      <c r="P103" s="16" t="s">
        <v>27</v>
      </c>
    </row>
    <row r="104" ht="33" customHeight="1" spans="1:16">
      <c r="A104" s="14">
        <v>9</v>
      </c>
      <c r="B104" s="15" t="s">
        <v>179</v>
      </c>
      <c r="C104" s="15" t="s">
        <v>88</v>
      </c>
      <c r="D104" s="15" t="s">
        <v>19</v>
      </c>
      <c r="E104" s="15" t="s">
        <v>174</v>
      </c>
      <c r="F104" s="16">
        <v>10</v>
      </c>
      <c r="G104" s="16">
        <v>85.25</v>
      </c>
      <c r="H104" s="17">
        <f t="shared" si="8"/>
        <v>29.8375</v>
      </c>
      <c r="I104" s="16">
        <v>81.25</v>
      </c>
      <c r="J104" s="16">
        <f t="shared" si="9"/>
        <v>16.25</v>
      </c>
      <c r="K104" s="16">
        <v>7</v>
      </c>
      <c r="L104" s="16">
        <v>77.333</v>
      </c>
      <c r="M104" s="17">
        <f t="shared" si="10"/>
        <v>34.79985</v>
      </c>
      <c r="N104" s="17">
        <v>80.888</v>
      </c>
      <c r="O104" s="16">
        <v>5</v>
      </c>
      <c r="P104" s="16" t="s">
        <v>27</v>
      </c>
    </row>
    <row r="105" ht="33" customHeight="1" spans="1:16">
      <c r="A105" s="14">
        <v>10</v>
      </c>
      <c r="B105" s="15" t="s">
        <v>180</v>
      </c>
      <c r="C105" s="15" t="s">
        <v>181</v>
      </c>
      <c r="D105" s="15" t="s">
        <v>19</v>
      </c>
      <c r="E105" s="15" t="s">
        <v>174</v>
      </c>
      <c r="F105" s="16">
        <v>4</v>
      </c>
      <c r="G105" s="16">
        <v>81.25</v>
      </c>
      <c r="H105" s="17">
        <f t="shared" si="8"/>
        <v>28.4375</v>
      </c>
      <c r="I105" s="16">
        <v>84</v>
      </c>
      <c r="J105" s="16">
        <f t="shared" si="9"/>
        <v>16.8</v>
      </c>
      <c r="K105" s="16">
        <v>8</v>
      </c>
      <c r="L105" s="16">
        <v>77.333</v>
      </c>
      <c r="M105" s="17">
        <f t="shared" si="10"/>
        <v>34.79985</v>
      </c>
      <c r="N105" s="17">
        <v>80.038</v>
      </c>
      <c r="O105" s="16">
        <v>6</v>
      </c>
      <c r="P105" s="16" t="s">
        <v>38</v>
      </c>
    </row>
    <row r="106" ht="33" customHeight="1" spans="1:16">
      <c r="A106" s="14">
        <v>4</v>
      </c>
      <c r="B106" s="15" t="s">
        <v>182</v>
      </c>
      <c r="C106" s="15" t="s">
        <v>37</v>
      </c>
      <c r="D106" s="15" t="s">
        <v>19</v>
      </c>
      <c r="E106" s="15" t="s">
        <v>174</v>
      </c>
      <c r="F106" s="16">
        <v>9</v>
      </c>
      <c r="G106" s="16">
        <v>80.5</v>
      </c>
      <c r="H106" s="17">
        <f t="shared" si="8"/>
        <v>28.175</v>
      </c>
      <c r="I106" s="16">
        <v>77.5</v>
      </c>
      <c r="J106" s="16">
        <f t="shared" si="9"/>
        <v>15.5</v>
      </c>
      <c r="K106" s="16">
        <v>2</v>
      </c>
      <c r="L106" s="16">
        <v>80</v>
      </c>
      <c r="M106" s="17">
        <f t="shared" si="10"/>
        <v>36</v>
      </c>
      <c r="N106" s="17">
        <f t="shared" ref="N106:N130" si="13">SUM(H106,J106,M106)</f>
        <v>79.675</v>
      </c>
      <c r="O106" s="16">
        <v>7</v>
      </c>
      <c r="P106" s="16" t="s">
        <v>38</v>
      </c>
    </row>
    <row r="107" ht="33" customHeight="1" spans="1:16">
      <c r="A107" s="14">
        <v>5</v>
      </c>
      <c r="B107" s="15" t="s">
        <v>183</v>
      </c>
      <c r="C107" s="15" t="s">
        <v>40</v>
      </c>
      <c r="D107" s="15" t="s">
        <v>19</v>
      </c>
      <c r="E107" s="15" t="s">
        <v>174</v>
      </c>
      <c r="F107" s="16">
        <v>8</v>
      </c>
      <c r="G107" s="16">
        <v>81.5</v>
      </c>
      <c r="H107" s="17">
        <f t="shared" si="8"/>
        <v>28.525</v>
      </c>
      <c r="I107" s="16">
        <v>80.75</v>
      </c>
      <c r="J107" s="16">
        <f t="shared" si="9"/>
        <v>16.15</v>
      </c>
      <c r="K107" s="16">
        <v>1</v>
      </c>
      <c r="L107" s="16">
        <v>77.333</v>
      </c>
      <c r="M107" s="17">
        <f t="shared" si="10"/>
        <v>34.79985</v>
      </c>
      <c r="N107" s="17">
        <f t="shared" si="13"/>
        <v>79.47485</v>
      </c>
      <c r="O107" s="16">
        <v>8</v>
      </c>
      <c r="P107" s="16" t="s">
        <v>38</v>
      </c>
    </row>
    <row r="108" ht="33" customHeight="1" spans="1:16">
      <c r="A108" s="14">
        <v>6</v>
      </c>
      <c r="B108" s="15" t="s">
        <v>184</v>
      </c>
      <c r="C108" s="15" t="s">
        <v>18</v>
      </c>
      <c r="D108" s="15" t="s">
        <v>19</v>
      </c>
      <c r="E108" s="15" t="s">
        <v>174</v>
      </c>
      <c r="F108" s="16">
        <v>5</v>
      </c>
      <c r="G108" s="16">
        <v>80.5</v>
      </c>
      <c r="H108" s="17">
        <f t="shared" si="8"/>
        <v>28.175</v>
      </c>
      <c r="I108" s="16">
        <v>84.75</v>
      </c>
      <c r="J108" s="16">
        <f t="shared" si="9"/>
        <v>16.95</v>
      </c>
      <c r="K108" s="16">
        <v>10</v>
      </c>
      <c r="L108" s="16">
        <v>76.25</v>
      </c>
      <c r="M108" s="17">
        <f t="shared" si="10"/>
        <v>34.3125</v>
      </c>
      <c r="N108" s="17">
        <f t="shared" si="13"/>
        <v>79.4375</v>
      </c>
      <c r="O108" s="16">
        <v>9</v>
      </c>
      <c r="P108" s="16" t="s">
        <v>38</v>
      </c>
    </row>
    <row r="109" ht="33" customHeight="1" spans="1:16">
      <c r="A109" s="22">
        <v>3</v>
      </c>
      <c r="B109" s="15" t="s">
        <v>185</v>
      </c>
      <c r="C109" s="15" t="s">
        <v>158</v>
      </c>
      <c r="D109" s="15" t="s">
        <v>19</v>
      </c>
      <c r="E109" s="15" t="s">
        <v>174</v>
      </c>
      <c r="F109" s="16">
        <v>6</v>
      </c>
      <c r="G109" s="16">
        <v>82</v>
      </c>
      <c r="H109" s="17">
        <f t="shared" si="8"/>
        <v>28.7</v>
      </c>
      <c r="I109" s="16">
        <v>78</v>
      </c>
      <c r="J109" s="16">
        <f t="shared" si="9"/>
        <v>15.6</v>
      </c>
      <c r="K109" s="16">
        <v>5</v>
      </c>
      <c r="L109" s="16">
        <v>76.75</v>
      </c>
      <c r="M109" s="17">
        <f t="shared" si="10"/>
        <v>34.5375</v>
      </c>
      <c r="N109" s="17">
        <f t="shared" si="13"/>
        <v>78.8375</v>
      </c>
      <c r="O109" s="16">
        <v>10</v>
      </c>
      <c r="P109" s="16"/>
    </row>
    <row r="110" ht="33" customHeight="1" spans="1:16">
      <c r="A110" s="14">
        <v>7</v>
      </c>
      <c r="B110" s="15" t="s">
        <v>186</v>
      </c>
      <c r="C110" s="15" t="s">
        <v>187</v>
      </c>
      <c r="D110" s="15" t="s">
        <v>70</v>
      </c>
      <c r="E110" s="15" t="s">
        <v>188</v>
      </c>
      <c r="F110" s="16">
        <v>2</v>
      </c>
      <c r="G110" s="16">
        <v>86.25</v>
      </c>
      <c r="H110" s="17">
        <f t="shared" si="8"/>
        <v>30.1875</v>
      </c>
      <c r="I110" s="16">
        <v>86</v>
      </c>
      <c r="J110" s="16">
        <f t="shared" si="9"/>
        <v>17.2</v>
      </c>
      <c r="K110" s="16">
        <v>5</v>
      </c>
      <c r="L110" s="16">
        <v>82</v>
      </c>
      <c r="M110" s="17">
        <f t="shared" si="10"/>
        <v>36.9</v>
      </c>
      <c r="N110" s="17">
        <f t="shared" si="13"/>
        <v>84.2875</v>
      </c>
      <c r="O110" s="16">
        <v>1</v>
      </c>
      <c r="P110" s="16" t="s">
        <v>21</v>
      </c>
    </row>
    <row r="111" ht="33" customHeight="1" spans="1:16">
      <c r="A111" s="14">
        <v>5</v>
      </c>
      <c r="B111" s="15" t="s">
        <v>189</v>
      </c>
      <c r="C111" s="15" t="s">
        <v>35</v>
      </c>
      <c r="D111" s="15" t="s">
        <v>19</v>
      </c>
      <c r="E111" s="15" t="s">
        <v>188</v>
      </c>
      <c r="F111" s="16">
        <v>3</v>
      </c>
      <c r="G111" s="16">
        <v>82</v>
      </c>
      <c r="H111" s="17">
        <f t="shared" si="8"/>
        <v>28.7</v>
      </c>
      <c r="I111" s="16">
        <v>82.25</v>
      </c>
      <c r="J111" s="16">
        <f t="shared" si="9"/>
        <v>16.45</v>
      </c>
      <c r="K111" s="16">
        <v>3</v>
      </c>
      <c r="L111" s="16">
        <v>86.333</v>
      </c>
      <c r="M111" s="17">
        <f t="shared" si="10"/>
        <v>38.84985</v>
      </c>
      <c r="N111" s="17">
        <f t="shared" si="13"/>
        <v>83.99985</v>
      </c>
      <c r="O111" s="16">
        <v>2</v>
      </c>
      <c r="P111" s="16" t="s">
        <v>21</v>
      </c>
    </row>
    <row r="112" ht="33" customHeight="1" spans="1:16">
      <c r="A112" s="14">
        <v>11</v>
      </c>
      <c r="B112" s="15" t="s">
        <v>190</v>
      </c>
      <c r="C112" s="15" t="s">
        <v>88</v>
      </c>
      <c r="D112" s="15" t="s">
        <v>19</v>
      </c>
      <c r="E112" s="15" t="s">
        <v>188</v>
      </c>
      <c r="F112" s="16">
        <v>12</v>
      </c>
      <c r="G112" s="16">
        <v>82.75</v>
      </c>
      <c r="H112" s="17">
        <f t="shared" si="8"/>
        <v>28.9625</v>
      </c>
      <c r="I112" s="16">
        <v>82.75</v>
      </c>
      <c r="J112" s="16">
        <f t="shared" si="9"/>
        <v>16.55</v>
      </c>
      <c r="K112" s="16">
        <v>7</v>
      </c>
      <c r="L112" s="16">
        <v>81.667</v>
      </c>
      <c r="M112" s="17">
        <f t="shared" si="10"/>
        <v>36.75015</v>
      </c>
      <c r="N112" s="17">
        <f t="shared" si="13"/>
        <v>82.26265</v>
      </c>
      <c r="O112" s="16">
        <v>3</v>
      </c>
      <c r="P112" s="16" t="s">
        <v>27</v>
      </c>
    </row>
    <row r="113" ht="33" customHeight="1" spans="1:16">
      <c r="A113" s="14">
        <v>8</v>
      </c>
      <c r="B113" s="15" t="s">
        <v>191</v>
      </c>
      <c r="C113" s="15" t="s">
        <v>18</v>
      </c>
      <c r="D113" s="15" t="s">
        <v>19</v>
      </c>
      <c r="E113" s="15" t="s">
        <v>188</v>
      </c>
      <c r="F113" s="16">
        <v>7</v>
      </c>
      <c r="G113" s="16">
        <v>79</v>
      </c>
      <c r="H113" s="17">
        <f t="shared" si="8"/>
        <v>27.65</v>
      </c>
      <c r="I113" s="16">
        <v>78.75</v>
      </c>
      <c r="J113" s="16">
        <f t="shared" si="9"/>
        <v>15.75</v>
      </c>
      <c r="K113" s="16">
        <v>6</v>
      </c>
      <c r="L113" s="16">
        <v>86.25</v>
      </c>
      <c r="M113" s="17">
        <f t="shared" si="10"/>
        <v>38.8125</v>
      </c>
      <c r="N113" s="17">
        <f t="shared" si="13"/>
        <v>82.2125</v>
      </c>
      <c r="O113" s="16">
        <v>4</v>
      </c>
      <c r="P113" s="16" t="s">
        <v>27</v>
      </c>
    </row>
    <row r="114" ht="33" customHeight="1" spans="1:16">
      <c r="A114" s="14">
        <v>9</v>
      </c>
      <c r="B114" s="15" t="s">
        <v>192</v>
      </c>
      <c r="C114" s="15" t="s">
        <v>18</v>
      </c>
      <c r="D114" s="15" t="s">
        <v>70</v>
      </c>
      <c r="E114" s="15" t="s">
        <v>188</v>
      </c>
      <c r="F114" s="16">
        <v>10</v>
      </c>
      <c r="G114" s="16">
        <v>83.75</v>
      </c>
      <c r="H114" s="17">
        <f t="shared" si="8"/>
        <v>29.3125</v>
      </c>
      <c r="I114" s="16">
        <v>79.25</v>
      </c>
      <c r="J114" s="16">
        <f t="shared" si="9"/>
        <v>15.85</v>
      </c>
      <c r="K114" s="16">
        <v>9</v>
      </c>
      <c r="L114" s="16">
        <v>79</v>
      </c>
      <c r="M114" s="17">
        <f t="shared" si="10"/>
        <v>35.55</v>
      </c>
      <c r="N114" s="17">
        <f t="shared" si="13"/>
        <v>80.7125</v>
      </c>
      <c r="O114" s="16">
        <v>5</v>
      </c>
      <c r="P114" s="16" t="s">
        <v>27</v>
      </c>
    </row>
    <row r="115" ht="33" customHeight="1" spans="1:16">
      <c r="A115" s="14">
        <v>10</v>
      </c>
      <c r="B115" s="15" t="s">
        <v>193</v>
      </c>
      <c r="C115" s="15" t="s">
        <v>18</v>
      </c>
      <c r="D115" s="15" t="s">
        <v>19</v>
      </c>
      <c r="E115" s="15" t="s">
        <v>188</v>
      </c>
      <c r="F115" s="16">
        <v>5</v>
      </c>
      <c r="G115" s="16">
        <v>80</v>
      </c>
      <c r="H115" s="17">
        <f t="shared" si="8"/>
        <v>28</v>
      </c>
      <c r="I115" s="16">
        <v>81.25</v>
      </c>
      <c r="J115" s="16">
        <f t="shared" si="9"/>
        <v>16.25</v>
      </c>
      <c r="K115" s="16">
        <v>11</v>
      </c>
      <c r="L115" s="16">
        <v>81</v>
      </c>
      <c r="M115" s="17">
        <f t="shared" si="10"/>
        <v>36.45</v>
      </c>
      <c r="N115" s="17">
        <f t="shared" si="13"/>
        <v>80.7</v>
      </c>
      <c r="O115" s="16">
        <v>6</v>
      </c>
      <c r="P115" s="16" t="s">
        <v>27</v>
      </c>
    </row>
    <row r="116" ht="33" customHeight="1" spans="1:16">
      <c r="A116" s="14">
        <v>1</v>
      </c>
      <c r="B116" s="15" t="s">
        <v>194</v>
      </c>
      <c r="C116" s="15" t="s">
        <v>104</v>
      </c>
      <c r="D116" s="15" t="s">
        <v>19</v>
      </c>
      <c r="E116" s="15" t="s">
        <v>188</v>
      </c>
      <c r="F116" s="16">
        <v>11</v>
      </c>
      <c r="G116" s="16">
        <v>81.75</v>
      </c>
      <c r="H116" s="17">
        <f t="shared" si="8"/>
        <v>28.6125</v>
      </c>
      <c r="I116" s="16">
        <v>78.25</v>
      </c>
      <c r="J116" s="16">
        <f t="shared" si="9"/>
        <v>15.65</v>
      </c>
      <c r="K116" s="16">
        <v>14</v>
      </c>
      <c r="L116" s="16">
        <v>80.75</v>
      </c>
      <c r="M116" s="17">
        <f t="shared" si="10"/>
        <v>36.3375</v>
      </c>
      <c r="N116" s="17">
        <f t="shared" si="13"/>
        <v>80.6</v>
      </c>
      <c r="O116" s="16">
        <v>7</v>
      </c>
      <c r="P116" s="16" t="s">
        <v>38</v>
      </c>
    </row>
    <row r="117" ht="33" customHeight="1" spans="1:16">
      <c r="A117" s="24">
        <v>14</v>
      </c>
      <c r="B117" s="15" t="s">
        <v>195</v>
      </c>
      <c r="C117" s="15" t="s">
        <v>24</v>
      </c>
      <c r="D117" s="15" t="s">
        <v>70</v>
      </c>
      <c r="E117" s="15" t="s">
        <v>188</v>
      </c>
      <c r="F117" s="16">
        <v>14</v>
      </c>
      <c r="G117" s="16">
        <v>80.25</v>
      </c>
      <c r="H117" s="17">
        <f t="shared" si="8"/>
        <v>28.0875</v>
      </c>
      <c r="I117" s="16">
        <v>78.75</v>
      </c>
      <c r="J117" s="16">
        <f t="shared" si="9"/>
        <v>15.75</v>
      </c>
      <c r="K117" s="16">
        <v>13</v>
      </c>
      <c r="L117" s="16">
        <v>81.333</v>
      </c>
      <c r="M117" s="17">
        <f t="shared" si="10"/>
        <v>36.59985</v>
      </c>
      <c r="N117" s="17">
        <f t="shared" si="13"/>
        <v>80.43735</v>
      </c>
      <c r="O117" s="16">
        <v>8</v>
      </c>
      <c r="P117" s="16" t="s">
        <v>38</v>
      </c>
    </row>
    <row r="118" ht="33" customHeight="1" spans="1:16">
      <c r="A118" s="14">
        <v>3</v>
      </c>
      <c r="B118" s="15" t="s">
        <v>196</v>
      </c>
      <c r="C118" s="15" t="s">
        <v>50</v>
      </c>
      <c r="D118" s="15" t="s">
        <v>19</v>
      </c>
      <c r="E118" s="15" t="s">
        <v>188</v>
      </c>
      <c r="F118" s="16">
        <v>9</v>
      </c>
      <c r="G118" s="16">
        <v>78.25</v>
      </c>
      <c r="H118" s="17">
        <f t="shared" si="8"/>
        <v>27.3875</v>
      </c>
      <c r="I118" s="16">
        <v>75.75</v>
      </c>
      <c r="J118" s="16">
        <f t="shared" si="9"/>
        <v>15.15</v>
      </c>
      <c r="K118" s="16">
        <v>4</v>
      </c>
      <c r="L118" s="16">
        <v>82.5</v>
      </c>
      <c r="M118" s="17">
        <f t="shared" si="10"/>
        <v>37.125</v>
      </c>
      <c r="N118" s="17">
        <f t="shared" si="13"/>
        <v>79.6625</v>
      </c>
      <c r="O118" s="16">
        <v>9</v>
      </c>
      <c r="P118" s="16" t="s">
        <v>38</v>
      </c>
    </row>
    <row r="119" ht="33" customHeight="1" spans="1:16">
      <c r="A119" s="14">
        <v>13</v>
      </c>
      <c r="B119" s="15" t="s">
        <v>197</v>
      </c>
      <c r="C119" s="15" t="s">
        <v>46</v>
      </c>
      <c r="D119" s="15" t="s">
        <v>19</v>
      </c>
      <c r="E119" s="15" t="s">
        <v>188</v>
      </c>
      <c r="F119" s="16">
        <v>1</v>
      </c>
      <c r="G119" s="16">
        <v>79.5</v>
      </c>
      <c r="H119" s="17">
        <f t="shared" si="8"/>
        <v>27.825</v>
      </c>
      <c r="I119" s="16">
        <v>77.25</v>
      </c>
      <c r="J119" s="16">
        <f t="shared" si="9"/>
        <v>15.45</v>
      </c>
      <c r="K119" s="16">
        <v>8</v>
      </c>
      <c r="L119" s="16">
        <v>80.333</v>
      </c>
      <c r="M119" s="17">
        <f t="shared" si="10"/>
        <v>36.14985</v>
      </c>
      <c r="N119" s="17">
        <f t="shared" si="13"/>
        <v>79.42485</v>
      </c>
      <c r="O119" s="16">
        <v>10</v>
      </c>
      <c r="P119" s="16" t="s">
        <v>38</v>
      </c>
    </row>
    <row r="120" ht="33" customHeight="1" spans="1:16">
      <c r="A120" s="14">
        <v>4</v>
      </c>
      <c r="B120" s="15" t="s">
        <v>198</v>
      </c>
      <c r="C120" s="15" t="s">
        <v>37</v>
      </c>
      <c r="D120" s="15" t="s">
        <v>19</v>
      </c>
      <c r="E120" s="15" t="s">
        <v>188</v>
      </c>
      <c r="F120" s="16">
        <v>8</v>
      </c>
      <c r="G120" s="16">
        <v>79.25</v>
      </c>
      <c r="H120" s="17">
        <f t="shared" si="8"/>
        <v>27.7375</v>
      </c>
      <c r="I120" s="16">
        <v>77</v>
      </c>
      <c r="J120" s="16">
        <f t="shared" si="9"/>
        <v>15.4</v>
      </c>
      <c r="K120" s="16">
        <v>2</v>
      </c>
      <c r="L120" s="16">
        <v>79.667</v>
      </c>
      <c r="M120" s="17">
        <f t="shared" si="10"/>
        <v>35.85015</v>
      </c>
      <c r="N120" s="17">
        <f t="shared" si="13"/>
        <v>78.98765</v>
      </c>
      <c r="O120" s="16">
        <v>11</v>
      </c>
      <c r="P120" s="16" t="s">
        <v>38</v>
      </c>
    </row>
    <row r="121" ht="33" customHeight="1" spans="1:16">
      <c r="A121" s="14">
        <v>12</v>
      </c>
      <c r="B121" s="15" t="s">
        <v>199</v>
      </c>
      <c r="C121" s="15" t="s">
        <v>31</v>
      </c>
      <c r="D121" s="15" t="s">
        <v>19</v>
      </c>
      <c r="E121" s="15" t="s">
        <v>188</v>
      </c>
      <c r="F121" s="16">
        <v>6</v>
      </c>
      <c r="G121" s="16">
        <v>79</v>
      </c>
      <c r="H121" s="17">
        <f t="shared" si="8"/>
        <v>27.65</v>
      </c>
      <c r="I121" s="16">
        <v>78.5</v>
      </c>
      <c r="J121" s="16">
        <f t="shared" si="9"/>
        <v>15.7</v>
      </c>
      <c r="K121" s="16">
        <v>12</v>
      </c>
      <c r="L121" s="16">
        <v>77</v>
      </c>
      <c r="M121" s="17">
        <f t="shared" si="10"/>
        <v>34.65</v>
      </c>
      <c r="N121" s="17">
        <f t="shared" si="13"/>
        <v>78</v>
      </c>
      <c r="O121" s="16">
        <v>12</v>
      </c>
      <c r="P121" s="16"/>
    </row>
    <row r="122" ht="33" customHeight="1" spans="1:16">
      <c r="A122" s="22">
        <v>2</v>
      </c>
      <c r="B122" s="15" t="s">
        <v>200</v>
      </c>
      <c r="C122" s="15" t="s">
        <v>132</v>
      </c>
      <c r="D122" s="15" t="s">
        <v>19</v>
      </c>
      <c r="E122" s="15" t="s">
        <v>188</v>
      </c>
      <c r="F122" s="16">
        <v>13</v>
      </c>
      <c r="G122" s="16">
        <v>77</v>
      </c>
      <c r="H122" s="17">
        <f t="shared" si="8"/>
        <v>26.95</v>
      </c>
      <c r="I122" s="16">
        <v>80.25</v>
      </c>
      <c r="J122" s="16">
        <f t="shared" si="9"/>
        <v>16.05</v>
      </c>
      <c r="K122" s="16">
        <v>1</v>
      </c>
      <c r="L122" s="16">
        <v>76.75</v>
      </c>
      <c r="M122" s="17">
        <f t="shared" si="10"/>
        <v>34.5375</v>
      </c>
      <c r="N122" s="17">
        <f t="shared" si="13"/>
        <v>77.5375</v>
      </c>
      <c r="O122" s="16">
        <v>13</v>
      </c>
      <c r="P122" s="16"/>
    </row>
    <row r="123" ht="33" customHeight="1" spans="1:16">
      <c r="A123" s="27">
        <v>6</v>
      </c>
      <c r="B123" s="15" t="s">
        <v>201</v>
      </c>
      <c r="C123" s="15" t="s">
        <v>153</v>
      </c>
      <c r="D123" s="15" t="s">
        <v>19</v>
      </c>
      <c r="E123" s="15" t="s">
        <v>188</v>
      </c>
      <c r="F123" s="16">
        <v>4</v>
      </c>
      <c r="G123" s="16">
        <v>77</v>
      </c>
      <c r="H123" s="17">
        <f t="shared" si="8"/>
        <v>26.95</v>
      </c>
      <c r="I123" s="16">
        <v>76.5</v>
      </c>
      <c r="J123" s="16">
        <f t="shared" si="9"/>
        <v>15.3</v>
      </c>
      <c r="K123" s="16">
        <v>10</v>
      </c>
      <c r="L123" s="16">
        <v>78</v>
      </c>
      <c r="M123" s="17">
        <f t="shared" si="10"/>
        <v>35.1</v>
      </c>
      <c r="N123" s="17">
        <f t="shared" si="13"/>
        <v>77.35</v>
      </c>
      <c r="O123" s="16">
        <v>14</v>
      </c>
      <c r="P123" s="16"/>
    </row>
    <row r="124" ht="33" customHeight="1" spans="1:16">
      <c r="A124" s="24">
        <v>3</v>
      </c>
      <c r="B124" s="15" t="s">
        <v>202</v>
      </c>
      <c r="C124" s="15" t="s">
        <v>29</v>
      </c>
      <c r="D124" s="15" t="s">
        <v>19</v>
      </c>
      <c r="E124" s="15" t="s">
        <v>203</v>
      </c>
      <c r="F124" s="16">
        <v>4</v>
      </c>
      <c r="G124" s="16">
        <v>86.825</v>
      </c>
      <c r="H124" s="17">
        <f t="shared" si="8"/>
        <v>30.38875</v>
      </c>
      <c r="I124" s="16">
        <v>85.75</v>
      </c>
      <c r="J124" s="16">
        <f t="shared" si="9"/>
        <v>17.15</v>
      </c>
      <c r="K124" s="16">
        <v>1</v>
      </c>
      <c r="L124" s="16">
        <v>81.475</v>
      </c>
      <c r="M124" s="17">
        <f t="shared" si="10"/>
        <v>36.66375</v>
      </c>
      <c r="N124" s="17">
        <f t="shared" si="13"/>
        <v>84.2025</v>
      </c>
      <c r="O124" s="16">
        <v>1</v>
      </c>
      <c r="P124" s="16" t="s">
        <v>21</v>
      </c>
    </row>
    <row r="125" ht="33" customHeight="1" spans="1:16">
      <c r="A125" s="24">
        <v>4</v>
      </c>
      <c r="B125" s="15" t="s">
        <v>204</v>
      </c>
      <c r="C125" s="15" t="s">
        <v>205</v>
      </c>
      <c r="D125" s="15" t="s">
        <v>19</v>
      </c>
      <c r="E125" s="15" t="s">
        <v>203</v>
      </c>
      <c r="F125" s="16">
        <v>6</v>
      </c>
      <c r="G125" s="16">
        <v>87.125</v>
      </c>
      <c r="H125" s="17">
        <f t="shared" si="8"/>
        <v>30.49375</v>
      </c>
      <c r="I125" s="16">
        <v>83.325</v>
      </c>
      <c r="J125" s="16">
        <f t="shared" si="9"/>
        <v>16.665</v>
      </c>
      <c r="K125" s="16">
        <v>4</v>
      </c>
      <c r="L125" s="16">
        <v>82.033</v>
      </c>
      <c r="M125" s="17">
        <f t="shared" si="10"/>
        <v>36.91485</v>
      </c>
      <c r="N125" s="17">
        <f t="shared" si="13"/>
        <v>84.0736</v>
      </c>
      <c r="O125" s="16">
        <v>2</v>
      </c>
      <c r="P125" s="16" t="s">
        <v>27</v>
      </c>
    </row>
    <row r="126" ht="33" customHeight="1" spans="1:16">
      <c r="A126" s="24">
        <v>2</v>
      </c>
      <c r="B126" s="15" t="s">
        <v>206</v>
      </c>
      <c r="C126" s="15" t="s">
        <v>132</v>
      </c>
      <c r="D126" s="15" t="s">
        <v>19</v>
      </c>
      <c r="E126" s="15" t="s">
        <v>203</v>
      </c>
      <c r="F126" s="16">
        <v>8</v>
      </c>
      <c r="G126" s="16">
        <v>85.025</v>
      </c>
      <c r="H126" s="17">
        <f t="shared" si="8"/>
        <v>29.75875</v>
      </c>
      <c r="I126" s="16">
        <v>83.525</v>
      </c>
      <c r="J126" s="16">
        <f t="shared" si="9"/>
        <v>16.705</v>
      </c>
      <c r="K126" s="16">
        <v>2</v>
      </c>
      <c r="L126" s="16">
        <v>80.433</v>
      </c>
      <c r="M126" s="17">
        <f t="shared" si="10"/>
        <v>36.19485</v>
      </c>
      <c r="N126" s="17">
        <f t="shared" si="13"/>
        <v>82.6586</v>
      </c>
      <c r="O126" s="16">
        <v>3</v>
      </c>
      <c r="P126" s="16" t="s">
        <v>27</v>
      </c>
    </row>
    <row r="127" ht="33" customHeight="1" spans="1:16">
      <c r="A127" s="24">
        <v>1</v>
      </c>
      <c r="B127" s="15" t="s">
        <v>207</v>
      </c>
      <c r="C127" s="15" t="s">
        <v>33</v>
      </c>
      <c r="D127" s="15" t="s">
        <v>19</v>
      </c>
      <c r="E127" s="15" t="s">
        <v>203</v>
      </c>
      <c r="F127" s="16">
        <v>5</v>
      </c>
      <c r="G127" s="16">
        <v>83.85</v>
      </c>
      <c r="H127" s="17">
        <f t="shared" si="8"/>
        <v>29.3475</v>
      </c>
      <c r="I127" s="16">
        <v>82.35</v>
      </c>
      <c r="J127" s="16">
        <f t="shared" si="9"/>
        <v>16.47</v>
      </c>
      <c r="K127" s="16">
        <v>8</v>
      </c>
      <c r="L127" s="16">
        <v>80.867</v>
      </c>
      <c r="M127" s="17">
        <f t="shared" si="10"/>
        <v>36.39015</v>
      </c>
      <c r="N127" s="17">
        <f t="shared" si="13"/>
        <v>82.20765</v>
      </c>
      <c r="O127" s="16">
        <v>4</v>
      </c>
      <c r="P127" s="16" t="s">
        <v>38</v>
      </c>
    </row>
    <row r="128" ht="33" customHeight="1" spans="1:16">
      <c r="A128" s="24">
        <v>6</v>
      </c>
      <c r="B128" s="15" t="s">
        <v>208</v>
      </c>
      <c r="C128" s="15" t="s">
        <v>26</v>
      </c>
      <c r="D128" s="15" t="s">
        <v>19</v>
      </c>
      <c r="E128" s="15" t="s">
        <v>203</v>
      </c>
      <c r="F128" s="16">
        <v>2</v>
      </c>
      <c r="G128" s="17">
        <v>83.4</v>
      </c>
      <c r="H128" s="17">
        <f t="shared" si="8"/>
        <v>29.19</v>
      </c>
      <c r="I128" s="16">
        <v>84.9</v>
      </c>
      <c r="J128" s="16">
        <f t="shared" si="9"/>
        <v>16.98</v>
      </c>
      <c r="K128" s="16">
        <v>7</v>
      </c>
      <c r="L128" s="16">
        <v>79.9</v>
      </c>
      <c r="M128" s="17">
        <f t="shared" si="10"/>
        <v>35.955</v>
      </c>
      <c r="N128" s="17">
        <f t="shared" si="13"/>
        <v>82.125</v>
      </c>
      <c r="O128" s="16">
        <v>5</v>
      </c>
      <c r="P128" s="16" t="s">
        <v>38</v>
      </c>
    </row>
    <row r="129" ht="33" customHeight="1" spans="1:16">
      <c r="A129" s="24">
        <v>7</v>
      </c>
      <c r="B129" s="15" t="s">
        <v>209</v>
      </c>
      <c r="C129" s="15" t="s">
        <v>210</v>
      </c>
      <c r="D129" s="15" t="s">
        <v>19</v>
      </c>
      <c r="E129" s="15" t="s">
        <v>203</v>
      </c>
      <c r="F129" s="16">
        <v>3</v>
      </c>
      <c r="G129" s="16">
        <v>81.625</v>
      </c>
      <c r="H129" s="17">
        <f t="shared" si="8"/>
        <v>28.56875</v>
      </c>
      <c r="I129" s="16">
        <v>78.4</v>
      </c>
      <c r="J129" s="16">
        <f t="shared" si="9"/>
        <v>15.68</v>
      </c>
      <c r="K129" s="16">
        <v>5</v>
      </c>
      <c r="L129" s="16">
        <v>84.025</v>
      </c>
      <c r="M129" s="17">
        <f t="shared" si="10"/>
        <v>37.81125</v>
      </c>
      <c r="N129" s="17">
        <f t="shared" si="13"/>
        <v>82.06</v>
      </c>
      <c r="O129" s="16">
        <v>6</v>
      </c>
      <c r="P129" s="16" t="s">
        <v>38</v>
      </c>
    </row>
    <row r="130" ht="33" customHeight="1" spans="1:16">
      <c r="A130" s="24">
        <v>5</v>
      </c>
      <c r="B130" s="15" t="s">
        <v>211</v>
      </c>
      <c r="C130" s="15" t="s">
        <v>35</v>
      </c>
      <c r="D130" s="15" t="s">
        <v>19</v>
      </c>
      <c r="E130" s="15" t="s">
        <v>203</v>
      </c>
      <c r="F130" s="16">
        <v>1</v>
      </c>
      <c r="G130" s="16">
        <v>80.275</v>
      </c>
      <c r="H130" s="17">
        <f t="shared" si="8"/>
        <v>28.09625</v>
      </c>
      <c r="I130" s="16">
        <v>83.4</v>
      </c>
      <c r="J130" s="16">
        <f t="shared" si="9"/>
        <v>16.68</v>
      </c>
      <c r="K130" s="16">
        <v>3</v>
      </c>
      <c r="L130" s="16">
        <v>82.667</v>
      </c>
      <c r="M130" s="17">
        <f t="shared" si="10"/>
        <v>37.20015</v>
      </c>
      <c r="N130" s="17">
        <f t="shared" si="13"/>
        <v>81.9764</v>
      </c>
      <c r="O130" s="16">
        <v>7</v>
      </c>
      <c r="P130" s="16"/>
    </row>
    <row r="131" ht="33" customHeight="1" spans="1:16">
      <c r="A131" s="28">
        <v>8</v>
      </c>
      <c r="B131" s="15" t="s">
        <v>212</v>
      </c>
      <c r="C131" s="15" t="s">
        <v>181</v>
      </c>
      <c r="D131" s="15" t="s">
        <v>19</v>
      </c>
      <c r="E131" s="15" t="s">
        <v>203</v>
      </c>
      <c r="F131" s="16">
        <v>7</v>
      </c>
      <c r="G131" s="16">
        <v>81.625</v>
      </c>
      <c r="H131" s="17">
        <f t="shared" si="8"/>
        <v>28.56875</v>
      </c>
      <c r="I131" s="16">
        <v>82.975</v>
      </c>
      <c r="J131" s="16">
        <f t="shared" si="9"/>
        <v>16.595</v>
      </c>
      <c r="K131" s="16">
        <v>6</v>
      </c>
      <c r="L131" s="16">
        <v>81.25</v>
      </c>
      <c r="M131" s="17">
        <f t="shared" si="10"/>
        <v>36.5625</v>
      </c>
      <c r="N131" s="17">
        <v>81.727</v>
      </c>
      <c r="O131" s="16">
        <v>8</v>
      </c>
      <c r="P131" s="16"/>
    </row>
  </sheetData>
  <sortState ref="A5:E131">
    <sortCondition ref="E5:E131" customList="初中语文,初中数学,初中英语,初中物理,初中化学,初中生物,初中历史,初中地理,初中道德与法治"/>
  </sortState>
  <mergeCells count="12">
    <mergeCell ref="A1:P1"/>
    <mergeCell ref="A2:A4"/>
    <mergeCell ref="B2:B4"/>
    <mergeCell ref="C2:C4"/>
    <mergeCell ref="D2:D4"/>
    <mergeCell ref="E2:E4"/>
    <mergeCell ref="N2:N4"/>
    <mergeCell ref="O2:O4"/>
    <mergeCell ref="P2:P4"/>
    <mergeCell ref="K2:M3"/>
    <mergeCell ref="F2:H3"/>
    <mergeCell ref="I2:J3"/>
  </mergeCells>
  <conditionalFormatting sqref="B15:B18">
    <cfRule type="duplicateValues" dxfId="0" priority="18"/>
  </conditionalFormatting>
  <conditionalFormatting sqref="B19:B22">
    <cfRule type="duplicateValues" dxfId="0" priority="17"/>
  </conditionalFormatting>
  <conditionalFormatting sqref="B35:B36">
    <cfRule type="duplicateValues" dxfId="0" priority="16"/>
  </conditionalFormatting>
  <conditionalFormatting sqref="B37:B40">
    <cfRule type="duplicateValues" dxfId="0" priority="15"/>
  </conditionalFormatting>
  <conditionalFormatting sqref="B53:B54">
    <cfRule type="duplicateValues" dxfId="0" priority="14"/>
  </conditionalFormatting>
  <conditionalFormatting sqref="B55:B65">
    <cfRule type="duplicateValues" dxfId="0" priority="13"/>
  </conditionalFormatting>
  <printOptions horizontalCentered="1"/>
  <pageMargins left="0.590277777777778" right="0.590277777777778" top="0.786805555555556" bottom="0.786805555555556" header="0.511805555555556" footer="0.511805555555556"/>
  <pageSetup paperSize="9" scale="65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初中各学科得分汇总表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lyjyj808</dc:creator>
  <cp:lastModifiedBy>花落--指尖</cp:lastModifiedBy>
  <dcterms:created xsi:type="dcterms:W3CDTF">2023-11-19T22:57:00Z</dcterms:created>
  <dcterms:modified xsi:type="dcterms:W3CDTF">2025-12-16T00:36:11Z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142A74FBC9F74777B2245B2D955E2CFA_13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